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hidePivotFieldList="1" defaultThemeVersion="124226"/>
  <mc:AlternateContent xmlns:mc="http://schemas.openxmlformats.org/markup-compatibility/2006">
    <mc:Choice Requires="x15">
      <x15ac:absPath xmlns:x15ac="http://schemas.microsoft.com/office/spreadsheetml/2010/11/ac" url="\\192.168.11.100\share\02_SA\01　年間管理・計画・共通（試験+教育+運用）\固定　09_書式・帳票\01 帳票_SA管理システム用\020_SBA\02_団体\"/>
    </mc:Choice>
  </mc:AlternateContent>
  <xr:revisionPtr revIDLastSave="0" documentId="13_ncr:1_{19ABF814-1DA5-4E3B-9A47-9C2DB7CDC787}" xr6:coauthVersionLast="47" xr6:coauthVersionMax="47" xr10:uidLastSave="{00000000-0000-0000-0000-000000000000}"/>
  <workbookProtection workbookAlgorithmName="SHA-512" workbookHashValue="fLORf3LR+oyLPwm7cfPkfrKiATI6zOKnGKhMQcXVzcRDuaa5LyIfwZ1E/kR3ydjj3UHJqxMke1jbR3H2Jg4TgQ==" workbookSaltValue="T69wQOXzTzpZJZmXJBy0Sw==" workbookSpinCount="100000" lockStructure="1"/>
  <bookViews>
    <workbookView xWindow="-108" yWindow="-108" windowWidth="26136" windowHeight="16848" tabRatio="760" xr2:uid="{00000000-000D-0000-FFFF-FFFF00000000}"/>
  </bookViews>
  <sheets>
    <sheet name="受験申込書(団体)" sheetId="22" r:id="rId1"/>
    <sheet name="受験者名簿" sheetId="27" r:id="rId2"/>
    <sheet name="同意書" sheetId="29" r:id="rId3"/>
    <sheet name="DB取込" sheetId="28" state="hidden" r:id="rId4"/>
  </sheets>
  <externalReferences>
    <externalReference r:id="rId5"/>
    <externalReference r:id="rId6"/>
    <externalReference r:id="rId7"/>
  </externalReferences>
  <definedNames>
    <definedName name="_xlnm.Print_Area" localSheetId="1">受験者名簿!$A$1:$AI$107</definedName>
    <definedName name="_xlnm.Print_Area" localSheetId="0">'受験申込書(団体)'!$A$1:$G$83</definedName>
    <definedName name="会場" localSheetId="2">[1]受験者名簿!$BH$48:$BO$48</definedName>
    <definedName name="会場">[2]受験者名簿!$BH$48:$BO$48</definedName>
    <definedName name="会場1" localSheetId="2">[2]受験者名簿!$AV$7:$AV$8</definedName>
    <definedName name="会場1">[3]受験者名簿!$AW$7:$AW$8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28" l="1"/>
  <c r="F4" i="28"/>
  <c r="F5" i="28"/>
  <c r="F6" i="28"/>
  <c r="F7" i="28"/>
  <c r="F8" i="28"/>
  <c r="F9" i="28"/>
  <c r="F10" i="28"/>
  <c r="F11" i="28"/>
  <c r="F12" i="28"/>
  <c r="F13" i="28"/>
  <c r="F14" i="28"/>
  <c r="F15" i="28"/>
  <c r="F16" i="28"/>
  <c r="F17" i="28"/>
  <c r="F18" i="28"/>
  <c r="F19" i="28"/>
  <c r="F20" i="28"/>
  <c r="F21" i="28"/>
  <c r="F22" i="28"/>
  <c r="F23" i="28"/>
  <c r="F24" i="28"/>
  <c r="F25" i="28"/>
  <c r="F26" i="28"/>
  <c r="F27" i="28"/>
  <c r="F28" i="28"/>
  <c r="F29" i="28"/>
  <c r="F30" i="28"/>
  <c r="F31" i="28"/>
  <c r="F32" i="28"/>
  <c r="F33" i="28"/>
  <c r="F34" i="28"/>
  <c r="F35" i="28"/>
  <c r="F36" i="28"/>
  <c r="F37" i="28"/>
  <c r="F38" i="28"/>
  <c r="F39" i="28"/>
  <c r="F40" i="28"/>
  <c r="F41" i="28"/>
  <c r="F42" i="28"/>
  <c r="F43" i="28"/>
  <c r="F44" i="28"/>
  <c r="F45" i="28"/>
  <c r="F46" i="28"/>
  <c r="F47" i="28"/>
  <c r="F48" i="28"/>
  <c r="F49" i="28"/>
  <c r="F50" i="28"/>
  <c r="F51" i="28"/>
  <c r="F52" i="28"/>
  <c r="F53" i="28"/>
  <c r="F54" i="28"/>
  <c r="F55" i="28"/>
  <c r="F56" i="28"/>
  <c r="F57" i="28"/>
  <c r="F58" i="28"/>
  <c r="F59" i="28"/>
  <c r="F60" i="28"/>
  <c r="F61" i="28"/>
  <c r="F62" i="28"/>
  <c r="F63" i="28"/>
  <c r="F64" i="28"/>
  <c r="F65" i="28"/>
  <c r="F66" i="28"/>
  <c r="F67" i="28"/>
  <c r="F68" i="28"/>
  <c r="F69" i="28"/>
  <c r="F70" i="28"/>
  <c r="F71" i="28"/>
  <c r="F72" i="28"/>
  <c r="F73" i="28"/>
  <c r="F74" i="28"/>
  <c r="F75" i="28"/>
  <c r="F76" i="28"/>
  <c r="F77" i="28"/>
  <c r="F78" i="28"/>
  <c r="F79" i="28"/>
  <c r="F80" i="28"/>
  <c r="F81" i="28"/>
  <c r="F82" i="28"/>
  <c r="F83" i="28"/>
  <c r="F84" i="28"/>
  <c r="F85" i="28"/>
  <c r="F86" i="28"/>
  <c r="F87" i="28"/>
  <c r="F88" i="28"/>
  <c r="F89" i="28"/>
  <c r="F90" i="28"/>
  <c r="F91" i="28"/>
  <c r="F92" i="28"/>
  <c r="F93" i="28"/>
  <c r="F94" i="28"/>
  <c r="F95" i="28"/>
  <c r="F96" i="28"/>
  <c r="F97" i="28"/>
  <c r="F98" i="28"/>
  <c r="F99" i="28"/>
  <c r="F100" i="28"/>
  <c r="F101" i="28"/>
  <c r="F2" i="28"/>
  <c r="I2" i="28"/>
  <c r="J101" i="28" l="1"/>
  <c r="I101" i="28"/>
  <c r="J100" i="28"/>
  <c r="I100" i="28"/>
  <c r="J99" i="28"/>
  <c r="I99" i="28"/>
  <c r="J98" i="28"/>
  <c r="I98" i="28"/>
  <c r="J97" i="28"/>
  <c r="I97" i="28"/>
  <c r="J96" i="28"/>
  <c r="I96" i="28"/>
  <c r="J95" i="28"/>
  <c r="I95" i="28"/>
  <c r="J94" i="28"/>
  <c r="I94" i="28"/>
  <c r="J93" i="28"/>
  <c r="I93" i="28"/>
  <c r="J92" i="28"/>
  <c r="I92" i="28"/>
  <c r="J91" i="28"/>
  <c r="I91" i="28"/>
  <c r="J90" i="28"/>
  <c r="I90" i="28"/>
  <c r="J89" i="28"/>
  <c r="I89" i="28"/>
  <c r="J88" i="28"/>
  <c r="I88" i="28"/>
  <c r="J87" i="28"/>
  <c r="I87" i="28"/>
  <c r="J86" i="28"/>
  <c r="I86" i="28"/>
  <c r="J85" i="28"/>
  <c r="I85" i="28"/>
  <c r="J84" i="28"/>
  <c r="I84" i="28"/>
  <c r="J83" i="28"/>
  <c r="I83" i="28"/>
  <c r="J82" i="28"/>
  <c r="I82" i="28"/>
  <c r="J81" i="28"/>
  <c r="I81" i="28"/>
  <c r="J80" i="28"/>
  <c r="I80" i="28"/>
  <c r="J79" i="28"/>
  <c r="I79" i="28"/>
  <c r="J78" i="28"/>
  <c r="I78" i="28"/>
  <c r="J77" i="28"/>
  <c r="I77" i="28"/>
  <c r="J76" i="28"/>
  <c r="I76" i="28"/>
  <c r="J75" i="28"/>
  <c r="I75" i="28"/>
  <c r="J74" i="28"/>
  <c r="I74" i="28"/>
  <c r="J73" i="28"/>
  <c r="I73" i="28"/>
  <c r="J72" i="28"/>
  <c r="I72" i="28"/>
  <c r="J71" i="28"/>
  <c r="I71" i="28"/>
  <c r="J70" i="28"/>
  <c r="I70" i="28"/>
  <c r="J69" i="28"/>
  <c r="I69" i="28"/>
  <c r="J68" i="28"/>
  <c r="I68" i="28"/>
  <c r="J67" i="28"/>
  <c r="I67" i="28"/>
  <c r="J66" i="28"/>
  <c r="I66" i="28"/>
  <c r="J65" i="28"/>
  <c r="I65" i="28"/>
  <c r="J64" i="28"/>
  <c r="I64" i="28"/>
  <c r="J63" i="28"/>
  <c r="I63" i="28"/>
  <c r="J62" i="28"/>
  <c r="I62" i="28"/>
  <c r="J61" i="28"/>
  <c r="I61" i="28"/>
  <c r="J60" i="28"/>
  <c r="I60" i="28"/>
  <c r="J59" i="28"/>
  <c r="I59" i="28"/>
  <c r="J58" i="28"/>
  <c r="I58" i="28"/>
  <c r="J57" i="28"/>
  <c r="I57" i="28"/>
  <c r="J56" i="28"/>
  <c r="I56" i="28"/>
  <c r="J55" i="28"/>
  <c r="I55" i="28"/>
  <c r="J54" i="28"/>
  <c r="I54" i="28"/>
  <c r="J53" i="28"/>
  <c r="I53" i="28"/>
  <c r="J52" i="28"/>
  <c r="I52" i="28"/>
  <c r="J51" i="28"/>
  <c r="I51" i="28"/>
  <c r="J50" i="28"/>
  <c r="I50" i="28"/>
  <c r="J49" i="28"/>
  <c r="I49" i="28"/>
  <c r="J48" i="28"/>
  <c r="I48" i="28"/>
  <c r="J47" i="28"/>
  <c r="I47" i="28"/>
  <c r="J46" i="28"/>
  <c r="I46" i="28"/>
  <c r="J45" i="28"/>
  <c r="I45" i="28"/>
  <c r="J44" i="28"/>
  <c r="I44" i="28"/>
  <c r="J43" i="28"/>
  <c r="I43" i="28"/>
  <c r="J42" i="28"/>
  <c r="I42" i="28"/>
  <c r="J41" i="28"/>
  <c r="I41" i="28"/>
  <c r="J40" i="28"/>
  <c r="I40" i="28"/>
  <c r="J39" i="28"/>
  <c r="I39" i="28"/>
  <c r="J38" i="28"/>
  <c r="I38" i="28"/>
  <c r="J37" i="28"/>
  <c r="I37" i="28"/>
  <c r="J36" i="28"/>
  <c r="I36" i="28"/>
  <c r="J35" i="28"/>
  <c r="I35" i="28"/>
  <c r="J34" i="28"/>
  <c r="I34" i="28"/>
  <c r="J33" i="28"/>
  <c r="I33" i="28"/>
  <c r="J32" i="28"/>
  <c r="I32" i="28"/>
  <c r="J31" i="28"/>
  <c r="I31" i="28"/>
  <c r="J30" i="28"/>
  <c r="I30" i="28"/>
  <c r="J29" i="28"/>
  <c r="I29" i="28"/>
  <c r="J28" i="28"/>
  <c r="I28" i="28"/>
  <c r="J27" i="28"/>
  <c r="I27" i="28"/>
  <c r="J26" i="28"/>
  <c r="I26" i="28"/>
  <c r="J25" i="28"/>
  <c r="I25" i="28"/>
  <c r="J24" i="28"/>
  <c r="I24" i="28"/>
  <c r="J23" i="28"/>
  <c r="I23" i="28"/>
  <c r="J22" i="28"/>
  <c r="I22" i="28"/>
  <c r="J21" i="28"/>
  <c r="I21" i="28"/>
  <c r="J20" i="28"/>
  <c r="I20" i="28"/>
  <c r="J19" i="28"/>
  <c r="I19" i="28"/>
  <c r="J18" i="28"/>
  <c r="I18" i="28"/>
  <c r="J17" i="28"/>
  <c r="I17" i="28"/>
  <c r="J16" i="28"/>
  <c r="I16" i="28"/>
  <c r="J15" i="28"/>
  <c r="I15" i="28"/>
  <c r="J14" i="28"/>
  <c r="I14" i="28"/>
  <c r="J13" i="28"/>
  <c r="I13" i="28"/>
  <c r="J12" i="28"/>
  <c r="I12" i="28"/>
  <c r="J11" i="28"/>
  <c r="I11" i="28"/>
  <c r="J10" i="28"/>
  <c r="I10" i="28"/>
  <c r="J9" i="28"/>
  <c r="I9" i="28"/>
  <c r="J8" i="28"/>
  <c r="I8" i="28"/>
  <c r="J7" i="28"/>
  <c r="I7" i="28"/>
  <c r="J6" i="28"/>
  <c r="I6" i="28"/>
  <c r="J5" i="28"/>
  <c r="I5" i="28"/>
  <c r="AG107" i="27" l="1"/>
  <c r="AG106" i="27"/>
  <c r="AG105" i="27"/>
  <c r="AG104" i="27"/>
  <c r="AG103" i="27"/>
  <c r="AG102" i="27"/>
  <c r="AG101" i="27"/>
  <c r="AG100" i="27"/>
  <c r="AG99" i="27"/>
  <c r="AG98" i="27"/>
  <c r="AG97" i="27"/>
  <c r="AG96" i="27"/>
  <c r="AG95" i="27"/>
  <c r="AG94" i="27"/>
  <c r="AG93" i="27"/>
  <c r="AG92" i="27"/>
  <c r="AG91" i="27"/>
  <c r="AG90" i="27"/>
  <c r="AG89" i="27"/>
  <c r="AG88" i="27"/>
  <c r="AG87" i="27"/>
  <c r="AG86" i="27"/>
  <c r="AG85" i="27"/>
  <c r="AG84" i="27"/>
  <c r="AG83" i="27"/>
  <c r="AG82" i="27"/>
  <c r="AG81" i="27"/>
  <c r="AG80" i="27"/>
  <c r="AG79" i="27"/>
  <c r="AG78" i="27"/>
  <c r="AG77" i="27"/>
  <c r="AG76" i="27"/>
  <c r="AG75" i="27"/>
  <c r="AG74" i="27"/>
  <c r="AG73" i="27"/>
  <c r="AG72" i="27"/>
  <c r="AG71" i="27"/>
  <c r="AG70" i="27"/>
  <c r="AG69" i="27"/>
  <c r="AG68" i="27"/>
  <c r="AG67" i="27"/>
  <c r="AG66" i="27"/>
  <c r="AG65" i="27"/>
  <c r="AG64" i="27"/>
  <c r="AG63" i="27"/>
  <c r="AG62" i="27"/>
  <c r="AG61" i="27"/>
  <c r="AG60" i="27"/>
  <c r="AG59" i="27"/>
  <c r="AG58" i="27"/>
  <c r="AG57" i="27"/>
  <c r="AG56" i="27"/>
  <c r="AG55" i="27"/>
  <c r="AG54" i="27"/>
  <c r="AG53" i="27"/>
  <c r="AG52" i="27"/>
  <c r="AG51" i="27"/>
  <c r="AG50" i="27"/>
  <c r="AG49" i="27"/>
  <c r="AG48" i="27"/>
  <c r="AG47" i="27"/>
  <c r="AG46" i="27"/>
  <c r="AG45" i="27"/>
  <c r="AG44" i="27"/>
  <c r="AG43" i="27"/>
  <c r="AG42" i="27"/>
  <c r="AG41" i="27"/>
  <c r="AG40" i="27"/>
  <c r="AG39" i="27"/>
  <c r="AG38" i="27"/>
  <c r="AG37" i="27"/>
  <c r="AG36" i="27"/>
  <c r="AG35" i="27"/>
  <c r="AG34" i="27"/>
  <c r="AG33" i="27"/>
  <c r="AG32" i="27"/>
  <c r="AG31" i="27"/>
  <c r="AG30" i="27"/>
  <c r="AG29" i="27"/>
  <c r="AG28" i="27"/>
  <c r="AG27" i="27"/>
  <c r="AG26" i="27"/>
  <c r="AG25" i="27"/>
  <c r="AG24" i="27"/>
  <c r="AG23" i="27"/>
  <c r="AG22" i="27"/>
  <c r="AG21" i="27"/>
  <c r="AG20" i="27"/>
  <c r="AG19" i="27"/>
  <c r="AG18" i="27"/>
  <c r="AG17" i="27"/>
  <c r="AG16" i="27"/>
  <c r="AG15" i="27"/>
  <c r="AG14" i="27"/>
  <c r="AG13" i="27"/>
  <c r="AG12" i="27"/>
  <c r="AG11" i="27"/>
  <c r="AG10" i="27"/>
  <c r="AG9" i="27"/>
  <c r="AG8" i="27"/>
  <c r="AG7" i="27"/>
  <c r="AB101" i="28"/>
  <c r="AA101" i="28"/>
  <c r="Z101" i="28"/>
  <c r="Y101" i="28"/>
  <c r="AB100" i="28"/>
  <c r="AA100" i="28"/>
  <c r="Z100" i="28"/>
  <c r="Y100" i="28"/>
  <c r="AB99" i="28"/>
  <c r="AA99" i="28"/>
  <c r="Z99" i="28"/>
  <c r="Y99" i="28"/>
  <c r="AB98" i="28"/>
  <c r="AA98" i="28"/>
  <c r="Z98" i="28"/>
  <c r="Y98" i="28"/>
  <c r="AB97" i="28"/>
  <c r="AA97" i="28"/>
  <c r="Z97" i="28"/>
  <c r="Y97" i="28"/>
  <c r="AB96" i="28"/>
  <c r="AA96" i="28"/>
  <c r="Z96" i="28"/>
  <c r="Y96" i="28"/>
  <c r="AB95" i="28"/>
  <c r="AA95" i="28"/>
  <c r="Z95" i="28"/>
  <c r="Y95" i="28"/>
  <c r="AB94" i="28"/>
  <c r="AA94" i="28"/>
  <c r="Z94" i="28"/>
  <c r="Y94" i="28"/>
  <c r="AB93" i="28"/>
  <c r="AA93" i="28"/>
  <c r="Z93" i="28"/>
  <c r="Y93" i="28"/>
  <c r="AB92" i="28"/>
  <c r="AA92" i="28"/>
  <c r="Z92" i="28"/>
  <c r="Y92" i="28"/>
  <c r="AB91" i="28"/>
  <c r="AA91" i="28"/>
  <c r="Z91" i="28"/>
  <c r="Y91" i="28"/>
  <c r="AB90" i="28"/>
  <c r="AA90" i="28"/>
  <c r="Z90" i="28"/>
  <c r="Y90" i="28"/>
  <c r="AB89" i="28"/>
  <c r="AA89" i="28"/>
  <c r="Z89" i="28"/>
  <c r="Y89" i="28"/>
  <c r="AB88" i="28"/>
  <c r="AA88" i="28"/>
  <c r="Z88" i="28"/>
  <c r="Y88" i="28"/>
  <c r="AB87" i="28"/>
  <c r="AA87" i="28"/>
  <c r="Z87" i="28"/>
  <c r="Y87" i="28"/>
  <c r="AB86" i="28"/>
  <c r="AA86" i="28"/>
  <c r="Z86" i="28"/>
  <c r="Y86" i="28"/>
  <c r="AB85" i="28"/>
  <c r="AA85" i="28"/>
  <c r="Z85" i="28"/>
  <c r="Y85" i="28"/>
  <c r="AB84" i="28"/>
  <c r="AA84" i="28"/>
  <c r="Z84" i="28"/>
  <c r="Y84" i="28"/>
  <c r="AB83" i="28"/>
  <c r="AA83" i="28"/>
  <c r="Z83" i="28"/>
  <c r="Y83" i="28"/>
  <c r="AB82" i="28"/>
  <c r="AA82" i="28"/>
  <c r="Z82" i="28"/>
  <c r="Y82" i="28"/>
  <c r="AB81" i="28"/>
  <c r="AA81" i="28"/>
  <c r="Z81" i="28"/>
  <c r="Y81" i="28"/>
  <c r="AB80" i="28"/>
  <c r="AA80" i="28"/>
  <c r="Z80" i="28"/>
  <c r="Y80" i="28"/>
  <c r="AB79" i="28"/>
  <c r="AA79" i="28"/>
  <c r="Z79" i="28"/>
  <c r="Y79" i="28"/>
  <c r="AB78" i="28"/>
  <c r="AA78" i="28"/>
  <c r="Z78" i="28"/>
  <c r="Y78" i="28"/>
  <c r="AB77" i="28"/>
  <c r="AA77" i="28"/>
  <c r="Z77" i="28"/>
  <c r="Y77" i="28"/>
  <c r="AB76" i="28"/>
  <c r="AA76" i="28"/>
  <c r="Z76" i="28"/>
  <c r="Y76" i="28"/>
  <c r="AB75" i="28"/>
  <c r="AA75" i="28"/>
  <c r="Z75" i="28"/>
  <c r="Y75" i="28"/>
  <c r="AB74" i="28"/>
  <c r="AA74" i="28"/>
  <c r="Z74" i="28"/>
  <c r="Y74" i="28"/>
  <c r="AB73" i="28"/>
  <c r="AA73" i="28"/>
  <c r="Z73" i="28"/>
  <c r="Y73" i="28"/>
  <c r="AB72" i="28"/>
  <c r="AA72" i="28"/>
  <c r="Z72" i="28"/>
  <c r="Y72" i="28"/>
  <c r="AB71" i="28"/>
  <c r="AA71" i="28"/>
  <c r="Z71" i="28"/>
  <c r="Y71" i="28"/>
  <c r="AB70" i="28"/>
  <c r="AA70" i="28"/>
  <c r="Z70" i="28"/>
  <c r="Y70" i="28"/>
  <c r="AB69" i="28"/>
  <c r="AA69" i="28"/>
  <c r="Z69" i="28"/>
  <c r="Y69" i="28"/>
  <c r="AB68" i="28"/>
  <c r="AA68" i="28"/>
  <c r="Z68" i="28"/>
  <c r="Y68" i="28"/>
  <c r="AB67" i="28"/>
  <c r="AA67" i="28"/>
  <c r="Z67" i="28"/>
  <c r="Y67" i="28"/>
  <c r="AB66" i="28"/>
  <c r="AA66" i="28"/>
  <c r="Z66" i="28"/>
  <c r="Y66" i="28"/>
  <c r="AB65" i="28"/>
  <c r="AA65" i="28"/>
  <c r="Z65" i="28"/>
  <c r="Y65" i="28"/>
  <c r="AB64" i="28"/>
  <c r="AA64" i="28"/>
  <c r="Z64" i="28"/>
  <c r="Y64" i="28"/>
  <c r="AB63" i="28"/>
  <c r="AA63" i="28"/>
  <c r="Z63" i="28"/>
  <c r="Y63" i="28"/>
  <c r="AB62" i="28"/>
  <c r="AA62" i="28"/>
  <c r="Z62" i="28"/>
  <c r="Y62" i="28"/>
  <c r="AB61" i="28"/>
  <c r="AA61" i="28"/>
  <c r="Z61" i="28"/>
  <c r="Y61" i="28"/>
  <c r="AB60" i="28"/>
  <c r="AA60" i="28"/>
  <c r="Z60" i="28"/>
  <c r="Y60" i="28"/>
  <c r="AB59" i="28"/>
  <c r="AA59" i="28"/>
  <c r="Z59" i="28"/>
  <c r="Y59" i="28"/>
  <c r="AB58" i="28"/>
  <c r="AA58" i="28"/>
  <c r="Z58" i="28"/>
  <c r="Y58" i="28"/>
  <c r="AB57" i="28"/>
  <c r="AA57" i="28"/>
  <c r="Z57" i="28"/>
  <c r="Y57" i="28"/>
  <c r="AB56" i="28"/>
  <c r="AA56" i="28"/>
  <c r="Z56" i="28"/>
  <c r="Y56" i="28"/>
  <c r="AB55" i="28"/>
  <c r="AA55" i="28"/>
  <c r="Z55" i="28"/>
  <c r="Y55" i="28"/>
  <c r="AB54" i="28"/>
  <c r="AA54" i="28"/>
  <c r="Z54" i="28"/>
  <c r="Y54" i="28"/>
  <c r="AB53" i="28"/>
  <c r="AA53" i="28"/>
  <c r="Z53" i="28"/>
  <c r="Y53" i="28"/>
  <c r="AB52" i="28"/>
  <c r="AA52" i="28"/>
  <c r="Z52" i="28"/>
  <c r="Y52" i="28"/>
  <c r="AB51" i="28"/>
  <c r="AA51" i="28"/>
  <c r="Z51" i="28"/>
  <c r="Y51" i="28"/>
  <c r="AB50" i="28"/>
  <c r="AA50" i="28"/>
  <c r="Z50" i="28"/>
  <c r="Y50" i="28"/>
  <c r="AB49" i="28"/>
  <c r="AA49" i="28"/>
  <c r="Z49" i="28"/>
  <c r="Y49" i="28"/>
  <c r="AB48" i="28"/>
  <c r="AA48" i="28"/>
  <c r="Z48" i="28"/>
  <c r="Y48" i="28"/>
  <c r="AB47" i="28"/>
  <c r="AA47" i="28"/>
  <c r="Z47" i="28"/>
  <c r="Y47" i="28"/>
  <c r="AB46" i="28"/>
  <c r="AA46" i="28"/>
  <c r="Z46" i="28"/>
  <c r="Y46" i="28"/>
  <c r="AB45" i="28"/>
  <c r="AA45" i="28"/>
  <c r="Z45" i="28"/>
  <c r="Y45" i="28"/>
  <c r="AB44" i="28"/>
  <c r="AA44" i="28"/>
  <c r="Z44" i="28"/>
  <c r="Y44" i="28"/>
  <c r="AB43" i="28"/>
  <c r="AA43" i="28"/>
  <c r="Z43" i="28"/>
  <c r="Y43" i="28"/>
  <c r="AB42" i="28"/>
  <c r="AA42" i="28"/>
  <c r="Z42" i="28"/>
  <c r="Y42" i="28"/>
  <c r="AB41" i="28"/>
  <c r="AA41" i="28"/>
  <c r="Z41" i="28"/>
  <c r="Y41" i="28"/>
  <c r="AB40" i="28"/>
  <c r="AA40" i="28"/>
  <c r="Z40" i="28"/>
  <c r="Y40" i="28"/>
  <c r="AB39" i="28"/>
  <c r="AA39" i="28"/>
  <c r="Z39" i="28"/>
  <c r="Y39" i="28"/>
  <c r="AB38" i="28"/>
  <c r="AA38" i="28"/>
  <c r="Z38" i="28"/>
  <c r="Y38" i="28"/>
  <c r="AB37" i="28"/>
  <c r="AA37" i="28"/>
  <c r="Z37" i="28"/>
  <c r="Y37" i="28"/>
  <c r="AB36" i="28"/>
  <c r="AA36" i="28"/>
  <c r="Z36" i="28"/>
  <c r="Y36" i="28"/>
  <c r="AB35" i="28"/>
  <c r="AA35" i="28"/>
  <c r="Z35" i="28"/>
  <c r="Y35" i="28"/>
  <c r="AB34" i="28"/>
  <c r="AA34" i="28"/>
  <c r="Z34" i="28"/>
  <c r="Y34" i="28"/>
  <c r="AB33" i="28"/>
  <c r="AA33" i="28"/>
  <c r="Z33" i="28"/>
  <c r="Y33" i="28"/>
  <c r="AB32" i="28"/>
  <c r="AA32" i="28"/>
  <c r="Z32" i="28"/>
  <c r="Y32" i="28"/>
  <c r="AB31" i="28"/>
  <c r="AA31" i="28"/>
  <c r="Z31" i="28"/>
  <c r="Y31" i="28"/>
  <c r="AB30" i="28"/>
  <c r="AA30" i="28"/>
  <c r="Z30" i="28"/>
  <c r="Y30" i="28"/>
  <c r="AB29" i="28"/>
  <c r="AA29" i="28"/>
  <c r="Z29" i="28"/>
  <c r="Y29" i="28"/>
  <c r="AB28" i="28"/>
  <c r="AA28" i="28"/>
  <c r="Z28" i="28"/>
  <c r="Y28" i="28"/>
  <c r="AB27" i="28"/>
  <c r="AA27" i="28"/>
  <c r="Z27" i="28"/>
  <c r="Y27" i="28"/>
  <c r="AB26" i="28"/>
  <c r="AA26" i="28"/>
  <c r="Z26" i="28"/>
  <c r="Y26" i="28"/>
  <c r="AB25" i="28"/>
  <c r="AA25" i="28"/>
  <c r="Z25" i="28"/>
  <c r="Y25" i="28"/>
  <c r="AB24" i="28"/>
  <c r="AA24" i="28"/>
  <c r="Z24" i="28"/>
  <c r="Y24" i="28"/>
  <c r="AB23" i="28"/>
  <c r="AA23" i="28"/>
  <c r="Z23" i="28"/>
  <c r="Y23" i="28"/>
  <c r="AB22" i="28"/>
  <c r="AA22" i="28"/>
  <c r="Z22" i="28"/>
  <c r="Y22" i="28"/>
  <c r="AB21" i="28"/>
  <c r="AA21" i="28"/>
  <c r="Z21" i="28"/>
  <c r="Y21" i="28"/>
  <c r="AB20" i="28"/>
  <c r="AA20" i="28"/>
  <c r="Z20" i="28"/>
  <c r="Y20" i="28"/>
  <c r="AB19" i="28"/>
  <c r="AA19" i="28"/>
  <c r="Z19" i="28"/>
  <c r="Y19" i="28"/>
  <c r="AB18" i="28"/>
  <c r="AA18" i="28"/>
  <c r="Z18" i="28"/>
  <c r="Y18" i="28"/>
  <c r="AB17" i="28"/>
  <c r="AA17" i="28"/>
  <c r="Z17" i="28"/>
  <c r="Y17" i="28"/>
  <c r="AB16" i="28"/>
  <c r="AA16" i="28"/>
  <c r="Z16" i="28"/>
  <c r="Y16" i="28"/>
  <c r="AB15" i="28"/>
  <c r="AA15" i="28"/>
  <c r="Z15" i="28"/>
  <c r="Y15" i="28"/>
  <c r="AB14" i="28"/>
  <c r="AA14" i="28"/>
  <c r="Z14" i="28"/>
  <c r="Y14" i="28"/>
  <c r="AB13" i="28"/>
  <c r="AA13" i="28"/>
  <c r="Z13" i="28"/>
  <c r="Y13" i="28"/>
  <c r="AB12" i="28"/>
  <c r="AA12" i="28"/>
  <c r="Z12" i="28"/>
  <c r="Y12" i="28"/>
  <c r="AB11" i="28"/>
  <c r="AA11" i="28"/>
  <c r="Z11" i="28"/>
  <c r="Y11" i="28"/>
  <c r="AB10" i="28"/>
  <c r="AA10" i="28"/>
  <c r="Z10" i="28"/>
  <c r="Y10" i="28"/>
  <c r="AB9" i="28"/>
  <c r="AA9" i="28"/>
  <c r="Z9" i="28"/>
  <c r="Y9" i="28"/>
  <c r="AB8" i="28"/>
  <c r="AA8" i="28"/>
  <c r="Z8" i="28"/>
  <c r="Y8" i="28"/>
  <c r="AB7" i="28"/>
  <c r="AA7" i="28"/>
  <c r="Z7" i="28"/>
  <c r="Y7" i="28"/>
  <c r="AB6" i="28"/>
  <c r="AA6" i="28"/>
  <c r="Z6" i="28"/>
  <c r="Y6" i="28"/>
  <c r="AB5" i="28"/>
  <c r="AA5" i="28"/>
  <c r="Z5" i="28"/>
  <c r="Y5" i="28"/>
  <c r="AB4" i="28"/>
  <c r="AA4" i="28"/>
  <c r="Z4" i="28"/>
  <c r="Y4" i="28"/>
  <c r="AB3" i="28"/>
  <c r="AA3" i="28"/>
  <c r="Z3" i="28"/>
  <c r="Y3" i="28"/>
  <c r="AB2" i="28"/>
  <c r="AA2" i="28"/>
  <c r="Z2" i="28"/>
  <c r="Y2" i="28"/>
  <c r="J4" i="28"/>
  <c r="I4" i="28"/>
  <c r="I3" i="28"/>
  <c r="J3" i="28"/>
  <c r="J2" i="28"/>
  <c r="L101" i="28" l="1"/>
  <c r="K101" i="28"/>
  <c r="L100" i="28"/>
  <c r="K100" i="28"/>
  <c r="L99" i="28"/>
  <c r="K99" i="28"/>
  <c r="L98" i="28"/>
  <c r="K98" i="28"/>
  <c r="L97" i="28"/>
  <c r="K97" i="28"/>
  <c r="L96" i="28"/>
  <c r="K96" i="28"/>
  <c r="L95" i="28"/>
  <c r="K95" i="28"/>
  <c r="L94" i="28"/>
  <c r="K94" i="28"/>
  <c r="L93" i="28"/>
  <c r="K93" i="28"/>
  <c r="L92" i="28"/>
  <c r="K92" i="28"/>
  <c r="L91" i="28"/>
  <c r="K91" i="28"/>
  <c r="L90" i="28"/>
  <c r="K90" i="28"/>
  <c r="L89" i="28"/>
  <c r="K89" i="28"/>
  <c r="L88" i="28"/>
  <c r="K88" i="28"/>
  <c r="L87" i="28"/>
  <c r="K87" i="28"/>
  <c r="L86" i="28"/>
  <c r="K86" i="28"/>
  <c r="L85" i="28"/>
  <c r="K85" i="28"/>
  <c r="L84" i="28"/>
  <c r="K84" i="28"/>
  <c r="L83" i="28"/>
  <c r="K83" i="28"/>
  <c r="L82" i="28"/>
  <c r="K82" i="28"/>
  <c r="L81" i="28"/>
  <c r="K81" i="28"/>
  <c r="L80" i="28"/>
  <c r="K80" i="28"/>
  <c r="L79" i="28"/>
  <c r="K79" i="28"/>
  <c r="L78" i="28"/>
  <c r="K78" i="28"/>
  <c r="L77" i="28"/>
  <c r="K77" i="28"/>
  <c r="L76" i="28"/>
  <c r="K76" i="28"/>
  <c r="L75" i="28"/>
  <c r="K75" i="28"/>
  <c r="L74" i="28"/>
  <c r="K74" i="28"/>
  <c r="L73" i="28"/>
  <c r="K73" i="28"/>
  <c r="L72" i="28"/>
  <c r="K72" i="28"/>
  <c r="L71" i="28"/>
  <c r="K71" i="28"/>
  <c r="L70" i="28"/>
  <c r="K70" i="28"/>
  <c r="L69" i="28"/>
  <c r="K69" i="28"/>
  <c r="L68" i="28"/>
  <c r="K68" i="28"/>
  <c r="L67" i="28"/>
  <c r="K67" i="28"/>
  <c r="L66" i="28"/>
  <c r="K66" i="28"/>
  <c r="L65" i="28"/>
  <c r="K65" i="28"/>
  <c r="L64" i="28"/>
  <c r="K64" i="28"/>
  <c r="L63" i="28"/>
  <c r="K63" i="28"/>
  <c r="L62" i="28"/>
  <c r="K62" i="28"/>
  <c r="L61" i="28"/>
  <c r="K61" i="28"/>
  <c r="L60" i="28"/>
  <c r="K60" i="28"/>
  <c r="L59" i="28"/>
  <c r="K59" i="28"/>
  <c r="L58" i="28"/>
  <c r="K58" i="28"/>
  <c r="L57" i="28"/>
  <c r="K57" i="28"/>
  <c r="L56" i="28"/>
  <c r="K56" i="28"/>
  <c r="L55" i="28"/>
  <c r="K55" i="28"/>
  <c r="L54" i="28"/>
  <c r="K54" i="28"/>
  <c r="L53" i="28"/>
  <c r="K53" i="28"/>
  <c r="L52" i="28"/>
  <c r="K52" i="28"/>
  <c r="L51" i="28"/>
  <c r="K51" i="28"/>
  <c r="L50" i="28"/>
  <c r="K50" i="28"/>
  <c r="L49" i="28"/>
  <c r="K49" i="28"/>
  <c r="L48" i="28"/>
  <c r="K48" i="28"/>
  <c r="L47" i="28"/>
  <c r="K47" i="28"/>
  <c r="L46" i="28"/>
  <c r="K46" i="28"/>
  <c r="L45" i="28"/>
  <c r="K45" i="28"/>
  <c r="L44" i="28"/>
  <c r="K44" i="28"/>
  <c r="L43" i="28"/>
  <c r="K43" i="28"/>
  <c r="L42" i="28"/>
  <c r="K42" i="28"/>
  <c r="L41" i="28"/>
  <c r="K41" i="28"/>
  <c r="L40" i="28"/>
  <c r="K40" i="28"/>
  <c r="L39" i="28"/>
  <c r="K39" i="28"/>
  <c r="L38" i="28"/>
  <c r="K38" i="28"/>
  <c r="L37" i="28"/>
  <c r="K37" i="28"/>
  <c r="L36" i="28"/>
  <c r="K36" i="28"/>
  <c r="L35" i="28"/>
  <c r="K35" i="28"/>
  <c r="L34" i="28"/>
  <c r="K34" i="28"/>
  <c r="L33" i="28"/>
  <c r="K33" i="28"/>
  <c r="L32" i="28"/>
  <c r="K32" i="28"/>
  <c r="L31" i="28"/>
  <c r="K31" i="28"/>
  <c r="L30" i="28"/>
  <c r="K30" i="28"/>
  <c r="L29" i="28"/>
  <c r="K29" i="28"/>
  <c r="L28" i="28"/>
  <c r="K28" i="28"/>
  <c r="L27" i="28"/>
  <c r="K27" i="28"/>
  <c r="L26" i="28"/>
  <c r="K26" i="28"/>
  <c r="L25" i="28"/>
  <c r="K25" i="28"/>
  <c r="L24" i="28"/>
  <c r="K24" i="28"/>
  <c r="L23" i="28"/>
  <c r="K23" i="28"/>
  <c r="L22" i="28"/>
  <c r="K22" i="28"/>
  <c r="L21" i="28"/>
  <c r="K21" i="28"/>
  <c r="L20" i="28"/>
  <c r="K20" i="28"/>
  <c r="L19" i="28"/>
  <c r="K19" i="28"/>
  <c r="L18" i="28"/>
  <c r="K18" i="28"/>
  <c r="L17" i="28"/>
  <c r="K17" i="28"/>
  <c r="L16" i="28"/>
  <c r="K16" i="28"/>
  <c r="L15" i="28"/>
  <c r="K15" i="28"/>
  <c r="L14" i="28"/>
  <c r="K14" i="28"/>
  <c r="L13" i="28"/>
  <c r="K13" i="28"/>
  <c r="L12" i="28"/>
  <c r="K12" i="28"/>
  <c r="L11" i="28"/>
  <c r="K11" i="28"/>
  <c r="L10" i="28"/>
  <c r="K10" i="28"/>
  <c r="L9" i="28"/>
  <c r="K9" i="28"/>
  <c r="L8" i="28"/>
  <c r="K8" i="28"/>
  <c r="L7" i="28"/>
  <c r="K7" i="28"/>
  <c r="L6" i="28"/>
  <c r="K6" i="28"/>
  <c r="L5" i="28"/>
  <c r="K5" i="28"/>
  <c r="L4" i="28"/>
  <c r="K4" i="28"/>
  <c r="L3" i="28"/>
  <c r="K3" i="28"/>
  <c r="L2" i="28"/>
  <c r="K2" i="28"/>
  <c r="H101" i="28" l="1"/>
  <c r="G101" i="28"/>
  <c r="H100" i="28"/>
  <c r="G100" i="28"/>
  <c r="H99" i="28"/>
  <c r="G99" i="28"/>
  <c r="H98" i="28"/>
  <c r="G98" i="28"/>
  <c r="H97" i="28"/>
  <c r="G97" i="28"/>
  <c r="H96" i="28"/>
  <c r="G96" i="28"/>
  <c r="H95" i="28"/>
  <c r="G95" i="28"/>
  <c r="H94" i="28"/>
  <c r="G94" i="28"/>
  <c r="H93" i="28"/>
  <c r="G93" i="28"/>
  <c r="H92" i="28"/>
  <c r="G92" i="28"/>
  <c r="H91" i="28"/>
  <c r="G91" i="28"/>
  <c r="H90" i="28"/>
  <c r="G90" i="28"/>
  <c r="H89" i="28"/>
  <c r="G89" i="28"/>
  <c r="H88" i="28"/>
  <c r="G88" i="28"/>
  <c r="H87" i="28"/>
  <c r="G87" i="28"/>
  <c r="H86" i="28"/>
  <c r="G86" i="28"/>
  <c r="H85" i="28"/>
  <c r="G85" i="28"/>
  <c r="H84" i="28"/>
  <c r="G84" i="28"/>
  <c r="H83" i="28"/>
  <c r="G83" i="28"/>
  <c r="H82" i="28"/>
  <c r="G82" i="28"/>
  <c r="H81" i="28"/>
  <c r="G81" i="28"/>
  <c r="H80" i="28"/>
  <c r="G80" i="28"/>
  <c r="H79" i="28"/>
  <c r="G79" i="28"/>
  <c r="H78" i="28"/>
  <c r="G78" i="28"/>
  <c r="H77" i="28"/>
  <c r="G77" i="28"/>
  <c r="H76" i="28"/>
  <c r="G76" i="28"/>
  <c r="H75" i="28"/>
  <c r="G75" i="28"/>
  <c r="H74" i="28"/>
  <c r="G74" i="28"/>
  <c r="H73" i="28"/>
  <c r="G73" i="28"/>
  <c r="H72" i="28"/>
  <c r="G72" i="28"/>
  <c r="H71" i="28"/>
  <c r="G71" i="28"/>
  <c r="H70" i="28"/>
  <c r="G70" i="28"/>
  <c r="H69" i="28"/>
  <c r="G69" i="28"/>
  <c r="H68" i="28"/>
  <c r="G68" i="28"/>
  <c r="H67" i="28"/>
  <c r="G67" i="28"/>
  <c r="H66" i="28"/>
  <c r="G66" i="28"/>
  <c r="H65" i="28"/>
  <c r="G65" i="28"/>
  <c r="H64" i="28"/>
  <c r="G64" i="28"/>
  <c r="H63" i="28"/>
  <c r="G63" i="28"/>
  <c r="H62" i="28"/>
  <c r="G62" i="28"/>
  <c r="H61" i="28"/>
  <c r="G61" i="28"/>
  <c r="H60" i="28"/>
  <c r="G60" i="28"/>
  <c r="H59" i="28"/>
  <c r="G59" i="28"/>
  <c r="H58" i="28"/>
  <c r="G58" i="28"/>
  <c r="H57" i="28"/>
  <c r="G57" i="28"/>
  <c r="H56" i="28"/>
  <c r="G56" i="28"/>
  <c r="H55" i="28"/>
  <c r="G55" i="28"/>
  <c r="H54" i="28"/>
  <c r="G54" i="28"/>
  <c r="H53" i="28"/>
  <c r="G53" i="28"/>
  <c r="H52" i="28"/>
  <c r="G52" i="28"/>
  <c r="H51" i="28"/>
  <c r="G51" i="28"/>
  <c r="H50" i="28"/>
  <c r="G50" i="28"/>
  <c r="H49" i="28"/>
  <c r="G49" i="28"/>
  <c r="H48" i="28"/>
  <c r="G48" i="28"/>
  <c r="H47" i="28"/>
  <c r="G47" i="28"/>
  <c r="H46" i="28"/>
  <c r="G46" i="28"/>
  <c r="H45" i="28"/>
  <c r="G45" i="28"/>
  <c r="H44" i="28"/>
  <c r="G44" i="28"/>
  <c r="H43" i="28"/>
  <c r="G43" i="28"/>
  <c r="H42" i="28"/>
  <c r="G42" i="28"/>
  <c r="H41" i="28"/>
  <c r="G41" i="28"/>
  <c r="H40" i="28"/>
  <c r="G40" i="28"/>
  <c r="H39" i="28"/>
  <c r="G39" i="28"/>
  <c r="H38" i="28"/>
  <c r="G38" i="28"/>
  <c r="H37" i="28"/>
  <c r="G37" i="28"/>
  <c r="H36" i="28"/>
  <c r="G36" i="28"/>
  <c r="H35" i="28"/>
  <c r="G35" i="28"/>
  <c r="H34" i="28"/>
  <c r="G34" i="28"/>
  <c r="H33" i="28"/>
  <c r="G33" i="28"/>
  <c r="H32" i="28"/>
  <c r="G32" i="28"/>
  <c r="H31" i="28"/>
  <c r="G31" i="28"/>
  <c r="H30" i="28"/>
  <c r="G30" i="28"/>
  <c r="H29" i="28"/>
  <c r="G29" i="28"/>
  <c r="H28" i="28"/>
  <c r="G28" i="28"/>
  <c r="H27" i="28"/>
  <c r="G27" i="28"/>
  <c r="H26" i="28"/>
  <c r="G26" i="28"/>
  <c r="H25" i="28"/>
  <c r="G25" i="28"/>
  <c r="H24" i="28"/>
  <c r="G24" i="28"/>
  <c r="H23" i="28"/>
  <c r="G23" i="28"/>
  <c r="H22" i="28"/>
  <c r="G22" i="28"/>
  <c r="H21" i="28"/>
  <c r="G21" i="28"/>
  <c r="H20" i="28"/>
  <c r="G20" i="28"/>
  <c r="H19" i="28"/>
  <c r="G19" i="28"/>
  <c r="H18" i="28"/>
  <c r="G18" i="28"/>
  <c r="H17" i="28"/>
  <c r="G17" i="28"/>
  <c r="H16" i="28"/>
  <c r="G16" i="28"/>
  <c r="H15" i="28"/>
  <c r="G15" i="28"/>
  <c r="H14" i="28"/>
  <c r="G14" i="28"/>
  <c r="H13" i="28"/>
  <c r="G13" i="28"/>
  <c r="H12" i="28"/>
  <c r="G12" i="28"/>
  <c r="H11" i="28"/>
  <c r="G11" i="28"/>
  <c r="H10" i="28"/>
  <c r="G10" i="28"/>
  <c r="H9" i="28"/>
  <c r="G9" i="28"/>
  <c r="H8" i="28"/>
  <c r="G8" i="28"/>
  <c r="H7" i="28"/>
  <c r="G7" i="28"/>
  <c r="H6" i="28"/>
  <c r="G6" i="28"/>
  <c r="H5" i="28"/>
  <c r="G5" i="28"/>
  <c r="H4" i="28"/>
  <c r="G4" i="28"/>
  <c r="H3" i="28"/>
  <c r="G3" i="28"/>
  <c r="H2" i="28"/>
  <c r="G2" i="28"/>
  <c r="BG2" i="28" l="1"/>
  <c r="AK2" i="28"/>
  <c r="BG3" i="28"/>
  <c r="AK3" i="28"/>
  <c r="BG4" i="28"/>
  <c r="AK4" i="28"/>
  <c r="BG5" i="28"/>
  <c r="AK5" i="28"/>
  <c r="BG6" i="28"/>
  <c r="AK6" i="28"/>
  <c r="BG7" i="28"/>
  <c r="AK7" i="28"/>
  <c r="BG8" i="28"/>
  <c r="AK8" i="28"/>
  <c r="BG9" i="28"/>
  <c r="AK9" i="28"/>
  <c r="BG10" i="28"/>
  <c r="AK10" i="28"/>
  <c r="BG11" i="28"/>
  <c r="AK11" i="28"/>
  <c r="BG12" i="28"/>
  <c r="AK12" i="28"/>
  <c r="BG13" i="28"/>
  <c r="AK13" i="28"/>
  <c r="BG14" i="28"/>
  <c r="AK14" i="28"/>
  <c r="BG15" i="28"/>
  <c r="AK15" i="28"/>
  <c r="BG16" i="28"/>
  <c r="AK16" i="28"/>
  <c r="BG17" i="28"/>
  <c r="AK17" i="28"/>
  <c r="BG18" i="28"/>
  <c r="AK18" i="28"/>
  <c r="BG19" i="28"/>
  <c r="AK19" i="28"/>
  <c r="BG20" i="28"/>
  <c r="AK20" i="28"/>
  <c r="BG21" i="28"/>
  <c r="AK21" i="28"/>
  <c r="BG22" i="28"/>
  <c r="AK22" i="28"/>
  <c r="BG23" i="28"/>
  <c r="AK23" i="28"/>
  <c r="BG24" i="28"/>
  <c r="AK24" i="28"/>
  <c r="BG25" i="28"/>
  <c r="AK25" i="28"/>
  <c r="BG26" i="28"/>
  <c r="AK26" i="28"/>
  <c r="BG27" i="28"/>
  <c r="AK27" i="28"/>
  <c r="BG28" i="28"/>
  <c r="AK28" i="28"/>
  <c r="BG29" i="28"/>
  <c r="AK29" i="28"/>
  <c r="BG30" i="28"/>
  <c r="AK30" i="28"/>
  <c r="BG31" i="28"/>
  <c r="AK31" i="28"/>
  <c r="BG32" i="28"/>
  <c r="AK32" i="28"/>
  <c r="BG33" i="28"/>
  <c r="AK33" i="28"/>
  <c r="BG34" i="28"/>
  <c r="AK34" i="28"/>
  <c r="BG35" i="28"/>
  <c r="AK35" i="28"/>
  <c r="BG36" i="28"/>
  <c r="AK36" i="28"/>
  <c r="BG37" i="28"/>
  <c r="AK37" i="28"/>
  <c r="BG38" i="28"/>
  <c r="AK38" i="28"/>
  <c r="BG39" i="28"/>
  <c r="AK39" i="28"/>
  <c r="BG40" i="28"/>
  <c r="AK40" i="28"/>
  <c r="BG41" i="28"/>
  <c r="AK41" i="28"/>
  <c r="BG42" i="28"/>
  <c r="AK42" i="28"/>
  <c r="BG43" i="28"/>
  <c r="AK43" i="28"/>
  <c r="BG44" i="28"/>
  <c r="AK44" i="28"/>
  <c r="BG45" i="28"/>
  <c r="AK45" i="28"/>
  <c r="BG46" i="28"/>
  <c r="AK46" i="28"/>
  <c r="BG47" i="28"/>
  <c r="AK47" i="28"/>
  <c r="BG48" i="28"/>
  <c r="AK48" i="28"/>
  <c r="BG49" i="28"/>
  <c r="AK49" i="28"/>
  <c r="BG50" i="28"/>
  <c r="AK50" i="28"/>
  <c r="BG51" i="28"/>
  <c r="AK51" i="28"/>
  <c r="BG52" i="28"/>
  <c r="AK52" i="28"/>
  <c r="BG53" i="28"/>
  <c r="AK53" i="28"/>
  <c r="BG54" i="28"/>
  <c r="AK54" i="28"/>
  <c r="BG55" i="28"/>
  <c r="AK55" i="28"/>
  <c r="BG56" i="28"/>
  <c r="AK56" i="28"/>
  <c r="BG57" i="28"/>
  <c r="AK57" i="28"/>
  <c r="BG58" i="28"/>
  <c r="AK58" i="28"/>
  <c r="BG59" i="28"/>
  <c r="AK59" i="28"/>
  <c r="BG60" i="28"/>
  <c r="AK60" i="28"/>
  <c r="BG61" i="28"/>
  <c r="AK61" i="28"/>
  <c r="BG62" i="28"/>
  <c r="AK62" i="28"/>
  <c r="BG63" i="28"/>
  <c r="AK63" i="28"/>
  <c r="BG64" i="28"/>
  <c r="AK64" i="28"/>
  <c r="BG65" i="28"/>
  <c r="AK65" i="28"/>
  <c r="BG66" i="28"/>
  <c r="AK66" i="28"/>
  <c r="BG67" i="28"/>
  <c r="AK67" i="28"/>
  <c r="BG68" i="28"/>
  <c r="AK68" i="28"/>
  <c r="BG69" i="28"/>
  <c r="AK69" i="28"/>
  <c r="BG70" i="28"/>
  <c r="AK70" i="28"/>
  <c r="BG71" i="28"/>
  <c r="AK71" i="28"/>
  <c r="BG72" i="28"/>
  <c r="AK72" i="28"/>
  <c r="BG73" i="28"/>
  <c r="AK73" i="28"/>
  <c r="BG74" i="28"/>
  <c r="AK74" i="28"/>
  <c r="BG75" i="28"/>
  <c r="AK75" i="28"/>
  <c r="BG76" i="28"/>
  <c r="AK76" i="28"/>
  <c r="BG77" i="28"/>
  <c r="AK77" i="28"/>
  <c r="BG78" i="28"/>
  <c r="AK78" i="28"/>
  <c r="BG79" i="28"/>
  <c r="AK79" i="28"/>
  <c r="BG80" i="28"/>
  <c r="AK80" i="28"/>
  <c r="BG81" i="28"/>
  <c r="AK81" i="28"/>
  <c r="BG82" i="28"/>
  <c r="AK82" i="28"/>
  <c r="BG83" i="28"/>
  <c r="AK83" i="28"/>
  <c r="BG84" i="28"/>
  <c r="AK84" i="28"/>
  <c r="BG85" i="28"/>
  <c r="AK85" i="28"/>
  <c r="BG86" i="28"/>
  <c r="AK86" i="28"/>
  <c r="BG87" i="28"/>
  <c r="AK87" i="28"/>
  <c r="BG88" i="28"/>
  <c r="AK88" i="28"/>
  <c r="BG89" i="28"/>
  <c r="AK89" i="28"/>
  <c r="BG90" i="28"/>
  <c r="AK90" i="28"/>
  <c r="BG91" i="28"/>
  <c r="AK91" i="28"/>
  <c r="BG92" i="28"/>
  <c r="AK92" i="28"/>
  <c r="BG93" i="28"/>
  <c r="AK93" i="28"/>
  <c r="BG94" i="28"/>
  <c r="AK94" i="28"/>
  <c r="BG95" i="28"/>
  <c r="AK95" i="28"/>
  <c r="BG96" i="28"/>
  <c r="AK96" i="28"/>
  <c r="BG97" i="28"/>
  <c r="AK97" i="28"/>
  <c r="BG98" i="28"/>
  <c r="AK98" i="28"/>
  <c r="BG99" i="28"/>
  <c r="AK99" i="28"/>
  <c r="BG100" i="28"/>
  <c r="AK100" i="28"/>
  <c r="BG101" i="28"/>
  <c r="AK101" i="28"/>
  <c r="T10" i="22"/>
  <c r="Q10" i="22" s="1"/>
  <c r="N17" i="22" s="1"/>
  <c r="B16" i="22" s="1"/>
  <c r="BB101" i="28" l="1"/>
  <c r="BB100" i="28"/>
  <c r="BB99" i="28"/>
  <c r="BB98" i="28"/>
  <c r="BB97" i="28"/>
  <c r="BB96" i="28"/>
  <c r="BB95" i="28"/>
  <c r="BB94" i="28"/>
  <c r="BB93" i="28"/>
  <c r="BB92" i="28"/>
  <c r="BB91" i="28"/>
  <c r="BB90" i="28"/>
  <c r="BB89" i="28"/>
  <c r="BB88" i="28"/>
  <c r="BB87" i="28"/>
  <c r="BB86" i="28"/>
  <c r="BB85" i="28"/>
  <c r="BB84" i="28"/>
  <c r="BB83" i="28"/>
  <c r="BB82" i="28"/>
  <c r="BB81" i="28"/>
  <c r="BB80" i="28"/>
  <c r="BB79" i="28"/>
  <c r="BB78" i="28"/>
  <c r="BB77" i="28"/>
  <c r="BB76" i="28"/>
  <c r="BB75" i="28"/>
  <c r="BB74" i="28"/>
  <c r="BB73" i="28"/>
  <c r="BB72" i="28"/>
  <c r="BB71" i="28"/>
  <c r="BB70" i="28"/>
  <c r="BB69" i="28"/>
  <c r="BB68" i="28"/>
  <c r="BB67" i="28"/>
  <c r="BB66" i="28"/>
  <c r="BB65" i="28"/>
  <c r="BB64" i="28"/>
  <c r="BB63" i="28"/>
  <c r="BB62" i="28"/>
  <c r="BB61" i="28"/>
  <c r="BB60" i="28"/>
  <c r="BB59" i="28"/>
  <c r="BB58" i="28"/>
  <c r="BB57" i="28"/>
  <c r="BB56" i="28"/>
  <c r="BB55" i="28"/>
  <c r="BB54" i="28"/>
  <c r="BB53" i="28"/>
  <c r="BB52" i="28"/>
  <c r="BB51" i="28"/>
  <c r="BB50" i="28"/>
  <c r="BB49" i="28"/>
  <c r="BB48" i="28"/>
  <c r="BB47" i="28"/>
  <c r="BB46" i="28"/>
  <c r="BB45" i="28"/>
  <c r="BB44" i="28"/>
  <c r="BB43" i="28"/>
  <c r="BB42" i="28"/>
  <c r="BB41" i="28"/>
  <c r="BB40" i="28"/>
  <c r="BB39" i="28"/>
  <c r="BB38" i="28"/>
  <c r="BB37" i="28"/>
  <c r="BB36" i="28"/>
  <c r="BB35" i="28"/>
  <c r="BB34" i="28"/>
  <c r="BB33" i="28"/>
  <c r="BB32" i="28"/>
  <c r="BB31" i="28"/>
  <c r="BB30" i="28"/>
  <c r="BB29" i="28"/>
  <c r="BB28" i="28"/>
  <c r="BB27" i="28"/>
  <c r="BB26" i="28"/>
  <c r="BB25" i="28"/>
  <c r="BB24" i="28"/>
  <c r="BB23" i="28"/>
  <c r="BB22" i="28"/>
  <c r="BB21" i="28"/>
  <c r="BB20" i="28"/>
  <c r="BB19" i="28"/>
  <c r="BB18" i="28"/>
  <c r="BB17" i="28"/>
  <c r="BB16" i="28"/>
  <c r="BB15" i="28"/>
  <c r="BB14" i="28"/>
  <c r="BB13" i="28"/>
  <c r="BB12" i="28"/>
  <c r="BB11" i="28"/>
  <c r="BB10" i="28"/>
  <c r="BB9" i="28"/>
  <c r="BB8" i="28"/>
  <c r="BB7" i="28"/>
  <c r="BB6" i="28"/>
  <c r="BB5" i="28"/>
  <c r="BB4" i="28"/>
  <c r="BB3" i="28"/>
  <c r="BB2" i="28"/>
  <c r="BH101" i="28" l="1"/>
  <c r="BF101" i="28"/>
  <c r="BE101" i="28"/>
  <c r="BD101" i="28"/>
  <c r="BC101" i="28"/>
  <c r="BA101" i="28"/>
  <c r="AZ101" i="28"/>
  <c r="AY101" i="28"/>
  <c r="AX101" i="28"/>
  <c r="AW101" i="28"/>
  <c r="AV101" i="28"/>
  <c r="AU101" i="28"/>
  <c r="AT101" i="28"/>
  <c r="AS101" i="28"/>
  <c r="AR101" i="28"/>
  <c r="AQ101" i="28"/>
  <c r="AP101" i="28"/>
  <c r="AO101" i="28"/>
  <c r="AN101" i="28"/>
  <c r="AM101" i="28"/>
  <c r="AL101" i="28"/>
  <c r="BH100" i="28"/>
  <c r="BF100" i="28"/>
  <c r="BE100" i="28"/>
  <c r="BD100" i="28"/>
  <c r="BC100" i="28"/>
  <c r="BA100" i="28"/>
  <c r="AZ100" i="28"/>
  <c r="AY100" i="28"/>
  <c r="AX100" i="28"/>
  <c r="AW100" i="28"/>
  <c r="AV100" i="28"/>
  <c r="AU100" i="28"/>
  <c r="AT100" i="28"/>
  <c r="AS100" i="28"/>
  <c r="AR100" i="28"/>
  <c r="AQ100" i="28"/>
  <c r="AP100" i="28"/>
  <c r="AO100" i="28"/>
  <c r="AN100" i="28"/>
  <c r="AM100" i="28"/>
  <c r="AL100" i="28"/>
  <c r="BH99" i="28"/>
  <c r="BF99" i="28"/>
  <c r="BE99" i="28"/>
  <c r="BD99" i="28"/>
  <c r="BC99" i="28"/>
  <c r="BA99" i="28"/>
  <c r="AZ99" i="28"/>
  <c r="AY99" i="28"/>
  <c r="AX99" i="28"/>
  <c r="AW99" i="28"/>
  <c r="AV99" i="28"/>
  <c r="AU99" i="28"/>
  <c r="AT99" i="28"/>
  <c r="AS99" i="28"/>
  <c r="AR99" i="28"/>
  <c r="AQ99" i="28"/>
  <c r="AP99" i="28"/>
  <c r="AO99" i="28"/>
  <c r="AN99" i="28"/>
  <c r="AM99" i="28"/>
  <c r="AL99" i="28"/>
  <c r="BH98" i="28"/>
  <c r="BF98" i="28"/>
  <c r="BE98" i="28"/>
  <c r="BD98" i="28"/>
  <c r="BC98" i="28"/>
  <c r="BA98" i="28"/>
  <c r="AZ98" i="28"/>
  <c r="AY98" i="28"/>
  <c r="AX98" i="28"/>
  <c r="AW98" i="28"/>
  <c r="AV98" i="28"/>
  <c r="AU98" i="28"/>
  <c r="AT98" i="28"/>
  <c r="AS98" i="28"/>
  <c r="AR98" i="28"/>
  <c r="AQ98" i="28"/>
  <c r="AP98" i="28"/>
  <c r="AO98" i="28"/>
  <c r="AN98" i="28"/>
  <c r="AM98" i="28"/>
  <c r="AL98" i="28"/>
  <c r="BH97" i="28"/>
  <c r="BF97" i="28"/>
  <c r="BE97" i="28"/>
  <c r="BD97" i="28"/>
  <c r="BC97" i="28"/>
  <c r="BA97" i="28"/>
  <c r="AZ97" i="28"/>
  <c r="AY97" i="28"/>
  <c r="AX97" i="28"/>
  <c r="AW97" i="28"/>
  <c r="AV97" i="28"/>
  <c r="AU97" i="28"/>
  <c r="AT97" i="28"/>
  <c r="AS97" i="28"/>
  <c r="AR97" i="28"/>
  <c r="AQ97" i="28"/>
  <c r="AP97" i="28"/>
  <c r="AO97" i="28"/>
  <c r="AN97" i="28"/>
  <c r="AM97" i="28"/>
  <c r="AL97" i="28"/>
  <c r="BH96" i="28"/>
  <c r="BF96" i="28"/>
  <c r="BE96" i="28"/>
  <c r="BD96" i="28"/>
  <c r="BC96" i="28"/>
  <c r="BA96" i="28"/>
  <c r="AZ96" i="28"/>
  <c r="AY96" i="28"/>
  <c r="AX96" i="28"/>
  <c r="AW96" i="28"/>
  <c r="AV96" i="28"/>
  <c r="AU96" i="28"/>
  <c r="AT96" i="28"/>
  <c r="AS96" i="28"/>
  <c r="AR96" i="28"/>
  <c r="AQ96" i="28"/>
  <c r="AP96" i="28"/>
  <c r="AO96" i="28"/>
  <c r="AN96" i="28"/>
  <c r="AM96" i="28"/>
  <c r="AL96" i="28"/>
  <c r="BH95" i="28"/>
  <c r="BF95" i="28"/>
  <c r="BE95" i="28"/>
  <c r="BD95" i="28"/>
  <c r="BC95" i="28"/>
  <c r="BA95" i="28"/>
  <c r="AZ95" i="28"/>
  <c r="AY95" i="28"/>
  <c r="AX95" i="28"/>
  <c r="AW95" i="28"/>
  <c r="AV95" i="28"/>
  <c r="AU95" i="28"/>
  <c r="AT95" i="28"/>
  <c r="AS95" i="28"/>
  <c r="AR95" i="28"/>
  <c r="AQ95" i="28"/>
  <c r="AP95" i="28"/>
  <c r="AO95" i="28"/>
  <c r="AN95" i="28"/>
  <c r="AM95" i="28"/>
  <c r="AL95" i="28"/>
  <c r="BH94" i="28"/>
  <c r="BF94" i="28"/>
  <c r="BE94" i="28"/>
  <c r="BD94" i="28"/>
  <c r="BC94" i="28"/>
  <c r="BA94" i="28"/>
  <c r="AZ94" i="28"/>
  <c r="AY94" i="28"/>
  <c r="AX94" i="28"/>
  <c r="AW94" i="28"/>
  <c r="AV94" i="28"/>
  <c r="AU94" i="28"/>
  <c r="AT94" i="28"/>
  <c r="AS94" i="28"/>
  <c r="AR94" i="28"/>
  <c r="AQ94" i="28"/>
  <c r="AP94" i="28"/>
  <c r="AO94" i="28"/>
  <c r="AN94" i="28"/>
  <c r="AM94" i="28"/>
  <c r="AL94" i="28"/>
  <c r="BH93" i="28"/>
  <c r="BF93" i="28"/>
  <c r="BE93" i="28"/>
  <c r="BD93" i="28"/>
  <c r="BC93" i="28"/>
  <c r="BA93" i="28"/>
  <c r="AZ93" i="28"/>
  <c r="AY93" i="28"/>
  <c r="AX93" i="28"/>
  <c r="AW93" i="28"/>
  <c r="AV93" i="28"/>
  <c r="AU93" i="28"/>
  <c r="AT93" i="28"/>
  <c r="AS93" i="28"/>
  <c r="AR93" i="28"/>
  <c r="AQ93" i="28"/>
  <c r="AP93" i="28"/>
  <c r="AO93" i="28"/>
  <c r="AN93" i="28"/>
  <c r="AM93" i="28"/>
  <c r="AL93" i="28"/>
  <c r="BH92" i="28"/>
  <c r="BF92" i="28"/>
  <c r="BE92" i="28"/>
  <c r="BD92" i="28"/>
  <c r="BC92" i="28"/>
  <c r="BA92" i="28"/>
  <c r="AZ92" i="28"/>
  <c r="AY92" i="28"/>
  <c r="AX92" i="28"/>
  <c r="AW92" i="28"/>
  <c r="AV92" i="28"/>
  <c r="AU92" i="28"/>
  <c r="AT92" i="28"/>
  <c r="AS92" i="28"/>
  <c r="AR92" i="28"/>
  <c r="AQ92" i="28"/>
  <c r="AP92" i="28"/>
  <c r="AO92" i="28"/>
  <c r="AN92" i="28"/>
  <c r="AM92" i="28"/>
  <c r="AL92" i="28"/>
  <c r="BH91" i="28"/>
  <c r="BF91" i="28"/>
  <c r="BE91" i="28"/>
  <c r="BD91" i="28"/>
  <c r="BC91" i="28"/>
  <c r="BA91" i="28"/>
  <c r="AZ91" i="28"/>
  <c r="AY91" i="28"/>
  <c r="AX91" i="28"/>
  <c r="AW91" i="28"/>
  <c r="AV91" i="28"/>
  <c r="AU91" i="28"/>
  <c r="AT91" i="28"/>
  <c r="AS91" i="28"/>
  <c r="AR91" i="28"/>
  <c r="AQ91" i="28"/>
  <c r="AP91" i="28"/>
  <c r="AO91" i="28"/>
  <c r="AN91" i="28"/>
  <c r="AM91" i="28"/>
  <c r="AL91" i="28"/>
  <c r="BH90" i="28"/>
  <c r="BF90" i="28"/>
  <c r="BE90" i="28"/>
  <c r="BD90" i="28"/>
  <c r="BC90" i="28"/>
  <c r="BA90" i="28"/>
  <c r="AZ90" i="28"/>
  <c r="AY90" i="28"/>
  <c r="AX90" i="28"/>
  <c r="AW90" i="28"/>
  <c r="AV90" i="28"/>
  <c r="AU90" i="28"/>
  <c r="AT90" i="28"/>
  <c r="AS90" i="28"/>
  <c r="AR90" i="28"/>
  <c r="AQ90" i="28"/>
  <c r="AP90" i="28"/>
  <c r="AO90" i="28"/>
  <c r="AN90" i="28"/>
  <c r="AM90" i="28"/>
  <c r="AL90" i="28"/>
  <c r="BH89" i="28"/>
  <c r="BF89" i="28"/>
  <c r="BE89" i="28"/>
  <c r="BD89" i="28"/>
  <c r="BC89" i="28"/>
  <c r="BA89" i="28"/>
  <c r="AZ89" i="28"/>
  <c r="AY89" i="28"/>
  <c r="AX89" i="28"/>
  <c r="AW89" i="28"/>
  <c r="AV89" i="28"/>
  <c r="AU89" i="28"/>
  <c r="AT89" i="28"/>
  <c r="AS89" i="28"/>
  <c r="AR89" i="28"/>
  <c r="AQ89" i="28"/>
  <c r="AP89" i="28"/>
  <c r="AO89" i="28"/>
  <c r="AN89" i="28"/>
  <c r="AM89" i="28"/>
  <c r="AL89" i="28"/>
  <c r="BH88" i="28"/>
  <c r="BF88" i="28"/>
  <c r="BE88" i="28"/>
  <c r="BD88" i="28"/>
  <c r="BC88" i="28"/>
  <c r="BA88" i="28"/>
  <c r="AZ88" i="28"/>
  <c r="AY88" i="28"/>
  <c r="AX88" i="28"/>
  <c r="AW88" i="28"/>
  <c r="AV88" i="28"/>
  <c r="AU88" i="28"/>
  <c r="AT88" i="28"/>
  <c r="AS88" i="28"/>
  <c r="AR88" i="28"/>
  <c r="AQ88" i="28"/>
  <c r="AP88" i="28"/>
  <c r="AO88" i="28"/>
  <c r="AN88" i="28"/>
  <c r="AM88" i="28"/>
  <c r="AL88" i="28"/>
  <c r="BH87" i="28"/>
  <c r="BF87" i="28"/>
  <c r="BE87" i="28"/>
  <c r="BD87" i="28"/>
  <c r="BC87" i="28"/>
  <c r="BA87" i="28"/>
  <c r="AZ87" i="28"/>
  <c r="AY87" i="28"/>
  <c r="AX87" i="28"/>
  <c r="AW87" i="28"/>
  <c r="AV87" i="28"/>
  <c r="AU87" i="28"/>
  <c r="AT87" i="28"/>
  <c r="AS87" i="28"/>
  <c r="AR87" i="28"/>
  <c r="AQ87" i="28"/>
  <c r="AP87" i="28"/>
  <c r="AO87" i="28"/>
  <c r="AN87" i="28"/>
  <c r="AM87" i="28"/>
  <c r="AL87" i="28"/>
  <c r="BH86" i="28"/>
  <c r="BF86" i="28"/>
  <c r="BE86" i="28"/>
  <c r="BD86" i="28"/>
  <c r="BC86" i="28"/>
  <c r="BA86" i="28"/>
  <c r="AZ86" i="28"/>
  <c r="AY86" i="28"/>
  <c r="AX86" i="28"/>
  <c r="AW86" i="28"/>
  <c r="AV86" i="28"/>
  <c r="AU86" i="28"/>
  <c r="AT86" i="28"/>
  <c r="AS86" i="28"/>
  <c r="AR86" i="28"/>
  <c r="AQ86" i="28"/>
  <c r="AP86" i="28"/>
  <c r="AO86" i="28"/>
  <c r="AN86" i="28"/>
  <c r="AM86" i="28"/>
  <c r="AL86" i="28"/>
  <c r="BH85" i="28"/>
  <c r="BF85" i="28"/>
  <c r="BE85" i="28"/>
  <c r="BD85" i="28"/>
  <c r="BC85" i="28"/>
  <c r="BA85" i="28"/>
  <c r="AZ85" i="28"/>
  <c r="AY85" i="28"/>
  <c r="AX85" i="28"/>
  <c r="AW85" i="28"/>
  <c r="AV85" i="28"/>
  <c r="AU85" i="28"/>
  <c r="AT85" i="28"/>
  <c r="AS85" i="28"/>
  <c r="AR85" i="28"/>
  <c r="AQ85" i="28"/>
  <c r="AP85" i="28"/>
  <c r="AO85" i="28"/>
  <c r="AN85" i="28"/>
  <c r="AM85" i="28"/>
  <c r="AL85" i="28"/>
  <c r="BH84" i="28"/>
  <c r="BF84" i="28"/>
  <c r="BE84" i="28"/>
  <c r="BD84" i="28"/>
  <c r="BC84" i="28"/>
  <c r="BA84" i="28"/>
  <c r="AZ84" i="28"/>
  <c r="AY84" i="28"/>
  <c r="AX84" i="28"/>
  <c r="AW84" i="28"/>
  <c r="AV84" i="28"/>
  <c r="AU84" i="28"/>
  <c r="AT84" i="28"/>
  <c r="AS84" i="28"/>
  <c r="AR84" i="28"/>
  <c r="AQ84" i="28"/>
  <c r="AP84" i="28"/>
  <c r="AO84" i="28"/>
  <c r="AN84" i="28"/>
  <c r="AM84" i="28"/>
  <c r="AL84" i="28"/>
  <c r="BH83" i="28"/>
  <c r="BF83" i="28"/>
  <c r="BE83" i="28"/>
  <c r="BD83" i="28"/>
  <c r="BC83" i="28"/>
  <c r="BA83" i="28"/>
  <c r="AZ83" i="28"/>
  <c r="AY83" i="28"/>
  <c r="AX83" i="28"/>
  <c r="AW83" i="28"/>
  <c r="AV83" i="28"/>
  <c r="AU83" i="28"/>
  <c r="AT83" i="28"/>
  <c r="AS83" i="28"/>
  <c r="AR83" i="28"/>
  <c r="AQ83" i="28"/>
  <c r="AP83" i="28"/>
  <c r="AO83" i="28"/>
  <c r="AN83" i="28"/>
  <c r="AM83" i="28"/>
  <c r="AL83" i="28"/>
  <c r="BH82" i="28"/>
  <c r="BF82" i="28"/>
  <c r="BE82" i="28"/>
  <c r="BD82" i="28"/>
  <c r="BC82" i="28"/>
  <c r="BA82" i="28"/>
  <c r="AZ82" i="28"/>
  <c r="AY82" i="28"/>
  <c r="AX82" i="28"/>
  <c r="AW82" i="28"/>
  <c r="AV82" i="28"/>
  <c r="AU82" i="28"/>
  <c r="AT82" i="28"/>
  <c r="AS82" i="28"/>
  <c r="AR82" i="28"/>
  <c r="AQ82" i="28"/>
  <c r="AP82" i="28"/>
  <c r="AO82" i="28"/>
  <c r="AN82" i="28"/>
  <c r="AM82" i="28"/>
  <c r="AL82" i="28"/>
  <c r="BH81" i="28"/>
  <c r="BF81" i="28"/>
  <c r="BE81" i="28"/>
  <c r="BD81" i="28"/>
  <c r="BC81" i="28"/>
  <c r="BA81" i="28"/>
  <c r="AZ81" i="28"/>
  <c r="AY81" i="28"/>
  <c r="AX81" i="28"/>
  <c r="AW81" i="28"/>
  <c r="AV81" i="28"/>
  <c r="AU81" i="28"/>
  <c r="AT81" i="28"/>
  <c r="AS81" i="28"/>
  <c r="AR81" i="28"/>
  <c r="AQ81" i="28"/>
  <c r="AP81" i="28"/>
  <c r="AO81" i="28"/>
  <c r="AN81" i="28"/>
  <c r="AM81" i="28"/>
  <c r="AL81" i="28"/>
  <c r="BH80" i="28"/>
  <c r="BF80" i="28"/>
  <c r="BE80" i="28"/>
  <c r="BD80" i="28"/>
  <c r="BC80" i="28"/>
  <c r="BA80" i="28"/>
  <c r="AZ80" i="28"/>
  <c r="AY80" i="28"/>
  <c r="AX80" i="28"/>
  <c r="AW80" i="28"/>
  <c r="AV80" i="28"/>
  <c r="AU80" i="28"/>
  <c r="AT80" i="28"/>
  <c r="AS80" i="28"/>
  <c r="AR80" i="28"/>
  <c r="AQ80" i="28"/>
  <c r="AP80" i="28"/>
  <c r="AO80" i="28"/>
  <c r="AN80" i="28"/>
  <c r="AM80" i="28"/>
  <c r="AL80" i="28"/>
  <c r="BH79" i="28"/>
  <c r="BF79" i="28"/>
  <c r="BE79" i="28"/>
  <c r="BD79" i="28"/>
  <c r="BC79" i="28"/>
  <c r="BA79" i="28"/>
  <c r="AZ79" i="28"/>
  <c r="AY79" i="28"/>
  <c r="AX79" i="28"/>
  <c r="AW79" i="28"/>
  <c r="AV79" i="28"/>
  <c r="AU79" i="28"/>
  <c r="AT79" i="28"/>
  <c r="AS79" i="28"/>
  <c r="AR79" i="28"/>
  <c r="AQ79" i="28"/>
  <c r="AP79" i="28"/>
  <c r="AO79" i="28"/>
  <c r="AN79" i="28"/>
  <c r="AM79" i="28"/>
  <c r="AL79" i="28"/>
  <c r="BH78" i="28"/>
  <c r="BF78" i="28"/>
  <c r="BE78" i="28"/>
  <c r="BD78" i="28"/>
  <c r="BC78" i="28"/>
  <c r="BA78" i="28"/>
  <c r="AZ78" i="28"/>
  <c r="AY78" i="28"/>
  <c r="AX78" i="28"/>
  <c r="AW78" i="28"/>
  <c r="AV78" i="28"/>
  <c r="AU78" i="28"/>
  <c r="AT78" i="28"/>
  <c r="AS78" i="28"/>
  <c r="AR78" i="28"/>
  <c r="AQ78" i="28"/>
  <c r="AP78" i="28"/>
  <c r="AO78" i="28"/>
  <c r="AN78" i="28"/>
  <c r="AM78" i="28"/>
  <c r="AL78" i="28"/>
  <c r="BH77" i="28"/>
  <c r="BF77" i="28"/>
  <c r="BE77" i="28"/>
  <c r="BD77" i="28"/>
  <c r="BC77" i="28"/>
  <c r="BA77" i="28"/>
  <c r="AZ77" i="28"/>
  <c r="AY77" i="28"/>
  <c r="AX77" i="28"/>
  <c r="AW77" i="28"/>
  <c r="AV77" i="28"/>
  <c r="AU77" i="28"/>
  <c r="AT77" i="28"/>
  <c r="AS77" i="28"/>
  <c r="AR77" i="28"/>
  <c r="AQ77" i="28"/>
  <c r="AP77" i="28"/>
  <c r="AO77" i="28"/>
  <c r="AN77" i="28"/>
  <c r="AM77" i="28"/>
  <c r="AL77" i="28"/>
  <c r="BH76" i="28"/>
  <c r="BF76" i="28"/>
  <c r="BE76" i="28"/>
  <c r="BD76" i="28"/>
  <c r="BC76" i="28"/>
  <c r="BA76" i="28"/>
  <c r="AZ76" i="28"/>
  <c r="AY76" i="28"/>
  <c r="AX76" i="28"/>
  <c r="AW76" i="28"/>
  <c r="AV76" i="28"/>
  <c r="AU76" i="28"/>
  <c r="AT76" i="28"/>
  <c r="AS76" i="28"/>
  <c r="AR76" i="28"/>
  <c r="AQ76" i="28"/>
  <c r="AP76" i="28"/>
  <c r="AO76" i="28"/>
  <c r="AN76" i="28"/>
  <c r="AM76" i="28"/>
  <c r="AL76" i="28"/>
  <c r="BH75" i="28"/>
  <c r="BF75" i="28"/>
  <c r="BE75" i="28"/>
  <c r="BD75" i="28"/>
  <c r="BC75" i="28"/>
  <c r="BA75" i="28"/>
  <c r="AZ75" i="28"/>
  <c r="AY75" i="28"/>
  <c r="AX75" i="28"/>
  <c r="AW75" i="28"/>
  <c r="AV75" i="28"/>
  <c r="AU75" i="28"/>
  <c r="AT75" i="28"/>
  <c r="AS75" i="28"/>
  <c r="AR75" i="28"/>
  <c r="AQ75" i="28"/>
  <c r="AP75" i="28"/>
  <c r="AO75" i="28"/>
  <c r="AN75" i="28"/>
  <c r="AM75" i="28"/>
  <c r="AL75" i="28"/>
  <c r="BH74" i="28"/>
  <c r="BF74" i="28"/>
  <c r="BE74" i="28"/>
  <c r="BD74" i="28"/>
  <c r="BC74" i="28"/>
  <c r="BA74" i="28"/>
  <c r="AZ74" i="28"/>
  <c r="AY74" i="28"/>
  <c r="AX74" i="28"/>
  <c r="AW74" i="28"/>
  <c r="AV74" i="28"/>
  <c r="AU74" i="28"/>
  <c r="AT74" i="28"/>
  <c r="AS74" i="28"/>
  <c r="AR74" i="28"/>
  <c r="AQ74" i="28"/>
  <c r="AP74" i="28"/>
  <c r="AO74" i="28"/>
  <c r="AN74" i="28"/>
  <c r="AM74" i="28"/>
  <c r="AL74" i="28"/>
  <c r="BH73" i="28"/>
  <c r="BF73" i="28"/>
  <c r="BE73" i="28"/>
  <c r="BD73" i="28"/>
  <c r="BC73" i="28"/>
  <c r="BA73" i="28"/>
  <c r="AZ73" i="28"/>
  <c r="AY73" i="28"/>
  <c r="AX73" i="28"/>
  <c r="AW73" i="28"/>
  <c r="AV73" i="28"/>
  <c r="AU73" i="28"/>
  <c r="AT73" i="28"/>
  <c r="AS73" i="28"/>
  <c r="AR73" i="28"/>
  <c r="AQ73" i="28"/>
  <c r="AP73" i="28"/>
  <c r="AO73" i="28"/>
  <c r="AN73" i="28"/>
  <c r="AM73" i="28"/>
  <c r="AL73" i="28"/>
  <c r="BH72" i="28"/>
  <c r="BF72" i="28"/>
  <c r="BE72" i="28"/>
  <c r="BD72" i="28"/>
  <c r="BC72" i="28"/>
  <c r="BA72" i="28"/>
  <c r="AZ72" i="28"/>
  <c r="AY72" i="28"/>
  <c r="AX72" i="28"/>
  <c r="AW72" i="28"/>
  <c r="AV72" i="28"/>
  <c r="AU72" i="28"/>
  <c r="AT72" i="28"/>
  <c r="AS72" i="28"/>
  <c r="AR72" i="28"/>
  <c r="AQ72" i="28"/>
  <c r="AP72" i="28"/>
  <c r="AO72" i="28"/>
  <c r="AN72" i="28"/>
  <c r="AM72" i="28"/>
  <c r="AL72" i="28"/>
  <c r="BH71" i="28"/>
  <c r="BF71" i="28"/>
  <c r="BE71" i="28"/>
  <c r="BD71" i="28"/>
  <c r="BC71" i="28"/>
  <c r="BA71" i="28"/>
  <c r="AZ71" i="28"/>
  <c r="AY71" i="28"/>
  <c r="AX71" i="28"/>
  <c r="AW71" i="28"/>
  <c r="AV71" i="28"/>
  <c r="AU71" i="28"/>
  <c r="AT71" i="28"/>
  <c r="AS71" i="28"/>
  <c r="AR71" i="28"/>
  <c r="AQ71" i="28"/>
  <c r="AP71" i="28"/>
  <c r="AO71" i="28"/>
  <c r="AN71" i="28"/>
  <c r="AM71" i="28"/>
  <c r="AL71" i="28"/>
  <c r="BH70" i="28"/>
  <c r="BF70" i="28"/>
  <c r="BE70" i="28"/>
  <c r="BD70" i="28"/>
  <c r="BC70" i="28"/>
  <c r="BA70" i="28"/>
  <c r="AZ70" i="28"/>
  <c r="AY70" i="28"/>
  <c r="AX70" i="28"/>
  <c r="AW70" i="28"/>
  <c r="AV70" i="28"/>
  <c r="AU70" i="28"/>
  <c r="AT70" i="28"/>
  <c r="AS70" i="28"/>
  <c r="AR70" i="28"/>
  <c r="AQ70" i="28"/>
  <c r="AP70" i="28"/>
  <c r="AO70" i="28"/>
  <c r="AN70" i="28"/>
  <c r="AM70" i="28"/>
  <c r="AL70" i="28"/>
  <c r="BH69" i="28"/>
  <c r="BF69" i="28"/>
  <c r="BE69" i="28"/>
  <c r="BD69" i="28"/>
  <c r="BC69" i="28"/>
  <c r="BA69" i="28"/>
  <c r="AZ69" i="28"/>
  <c r="AY69" i="28"/>
  <c r="AX69" i="28"/>
  <c r="AW69" i="28"/>
  <c r="AV69" i="28"/>
  <c r="AU69" i="28"/>
  <c r="AT69" i="28"/>
  <c r="AS69" i="28"/>
  <c r="AR69" i="28"/>
  <c r="AQ69" i="28"/>
  <c r="AP69" i="28"/>
  <c r="AO69" i="28"/>
  <c r="AN69" i="28"/>
  <c r="AM69" i="28"/>
  <c r="AL69" i="28"/>
  <c r="BH68" i="28"/>
  <c r="BF68" i="28"/>
  <c r="BE68" i="28"/>
  <c r="BD68" i="28"/>
  <c r="BC68" i="28"/>
  <c r="BA68" i="28"/>
  <c r="AZ68" i="28"/>
  <c r="AY68" i="28"/>
  <c r="AX68" i="28"/>
  <c r="AW68" i="28"/>
  <c r="AV68" i="28"/>
  <c r="AU68" i="28"/>
  <c r="AT68" i="28"/>
  <c r="AS68" i="28"/>
  <c r="AR68" i="28"/>
  <c r="AQ68" i="28"/>
  <c r="AP68" i="28"/>
  <c r="AO68" i="28"/>
  <c r="AN68" i="28"/>
  <c r="AM68" i="28"/>
  <c r="AL68" i="28"/>
  <c r="BH67" i="28"/>
  <c r="BF67" i="28"/>
  <c r="BE67" i="28"/>
  <c r="BD67" i="28"/>
  <c r="BC67" i="28"/>
  <c r="BA67" i="28"/>
  <c r="AZ67" i="28"/>
  <c r="AY67" i="28"/>
  <c r="AX67" i="28"/>
  <c r="AW67" i="28"/>
  <c r="AV67" i="28"/>
  <c r="AU67" i="28"/>
  <c r="AT67" i="28"/>
  <c r="AS67" i="28"/>
  <c r="AR67" i="28"/>
  <c r="AQ67" i="28"/>
  <c r="AP67" i="28"/>
  <c r="AO67" i="28"/>
  <c r="AN67" i="28"/>
  <c r="AM67" i="28"/>
  <c r="AL67" i="28"/>
  <c r="BH66" i="28"/>
  <c r="BF66" i="28"/>
  <c r="BE66" i="28"/>
  <c r="BD66" i="28"/>
  <c r="BC66" i="28"/>
  <c r="BA66" i="28"/>
  <c r="AZ66" i="28"/>
  <c r="AY66" i="28"/>
  <c r="AX66" i="28"/>
  <c r="AW66" i="28"/>
  <c r="AV66" i="28"/>
  <c r="AU66" i="28"/>
  <c r="AT66" i="28"/>
  <c r="AS66" i="28"/>
  <c r="AR66" i="28"/>
  <c r="AQ66" i="28"/>
  <c r="AP66" i="28"/>
  <c r="AO66" i="28"/>
  <c r="AN66" i="28"/>
  <c r="AM66" i="28"/>
  <c r="AL66" i="28"/>
  <c r="BH65" i="28"/>
  <c r="BF65" i="28"/>
  <c r="BE65" i="28"/>
  <c r="BD65" i="28"/>
  <c r="BC65" i="28"/>
  <c r="BA65" i="28"/>
  <c r="AZ65" i="28"/>
  <c r="AY65" i="28"/>
  <c r="AX65" i="28"/>
  <c r="AW65" i="28"/>
  <c r="AV65" i="28"/>
  <c r="AU65" i="28"/>
  <c r="AT65" i="28"/>
  <c r="AS65" i="28"/>
  <c r="AR65" i="28"/>
  <c r="AQ65" i="28"/>
  <c r="AP65" i="28"/>
  <c r="AO65" i="28"/>
  <c r="AN65" i="28"/>
  <c r="AM65" i="28"/>
  <c r="AL65" i="28"/>
  <c r="BH64" i="28"/>
  <c r="BF64" i="28"/>
  <c r="BE64" i="28"/>
  <c r="BD64" i="28"/>
  <c r="BC64" i="28"/>
  <c r="BA64" i="28"/>
  <c r="AZ64" i="28"/>
  <c r="AY64" i="28"/>
  <c r="AX64" i="28"/>
  <c r="AW64" i="28"/>
  <c r="AV64" i="28"/>
  <c r="AU64" i="28"/>
  <c r="AT64" i="28"/>
  <c r="AS64" i="28"/>
  <c r="AR64" i="28"/>
  <c r="AQ64" i="28"/>
  <c r="AP64" i="28"/>
  <c r="AO64" i="28"/>
  <c r="AN64" i="28"/>
  <c r="AM64" i="28"/>
  <c r="AL64" i="28"/>
  <c r="BH63" i="28"/>
  <c r="BF63" i="28"/>
  <c r="BE63" i="28"/>
  <c r="BD63" i="28"/>
  <c r="BC63" i="28"/>
  <c r="BA63" i="28"/>
  <c r="AZ63" i="28"/>
  <c r="AY63" i="28"/>
  <c r="AX63" i="28"/>
  <c r="AW63" i="28"/>
  <c r="AV63" i="28"/>
  <c r="AU63" i="28"/>
  <c r="AT63" i="28"/>
  <c r="AS63" i="28"/>
  <c r="AR63" i="28"/>
  <c r="AQ63" i="28"/>
  <c r="AP63" i="28"/>
  <c r="AO63" i="28"/>
  <c r="AN63" i="28"/>
  <c r="AM63" i="28"/>
  <c r="AL63" i="28"/>
  <c r="BH62" i="28"/>
  <c r="BF62" i="28"/>
  <c r="BE62" i="28"/>
  <c r="BD62" i="28"/>
  <c r="BC62" i="28"/>
  <c r="BA62" i="28"/>
  <c r="AZ62" i="28"/>
  <c r="AY62" i="28"/>
  <c r="AX62" i="28"/>
  <c r="AW62" i="28"/>
  <c r="AV62" i="28"/>
  <c r="AU62" i="28"/>
  <c r="AT62" i="28"/>
  <c r="AS62" i="28"/>
  <c r="AR62" i="28"/>
  <c r="AQ62" i="28"/>
  <c r="AP62" i="28"/>
  <c r="AO62" i="28"/>
  <c r="AN62" i="28"/>
  <c r="AM62" i="28"/>
  <c r="AL62" i="28"/>
  <c r="BH61" i="28"/>
  <c r="BF61" i="28"/>
  <c r="BE61" i="28"/>
  <c r="BD61" i="28"/>
  <c r="BC61" i="28"/>
  <c r="BA61" i="28"/>
  <c r="AZ61" i="28"/>
  <c r="AY61" i="28"/>
  <c r="AX61" i="28"/>
  <c r="AW61" i="28"/>
  <c r="AV61" i="28"/>
  <c r="AU61" i="28"/>
  <c r="AT61" i="28"/>
  <c r="AS61" i="28"/>
  <c r="AR61" i="28"/>
  <c r="AQ61" i="28"/>
  <c r="AP61" i="28"/>
  <c r="AO61" i="28"/>
  <c r="AN61" i="28"/>
  <c r="AM61" i="28"/>
  <c r="AL61" i="28"/>
  <c r="BH60" i="28"/>
  <c r="BF60" i="28"/>
  <c r="BE60" i="28"/>
  <c r="BD60" i="28"/>
  <c r="BC60" i="28"/>
  <c r="BA60" i="28"/>
  <c r="AZ60" i="28"/>
  <c r="AY60" i="28"/>
  <c r="AX60" i="28"/>
  <c r="AW60" i="28"/>
  <c r="AV60" i="28"/>
  <c r="AU60" i="28"/>
  <c r="AT60" i="28"/>
  <c r="AS60" i="28"/>
  <c r="AR60" i="28"/>
  <c r="AQ60" i="28"/>
  <c r="AP60" i="28"/>
  <c r="AO60" i="28"/>
  <c r="AN60" i="28"/>
  <c r="AM60" i="28"/>
  <c r="AL60" i="28"/>
  <c r="BH59" i="28"/>
  <c r="BF59" i="28"/>
  <c r="BE59" i="28"/>
  <c r="BD59" i="28"/>
  <c r="BC59" i="28"/>
  <c r="BA59" i="28"/>
  <c r="AZ59" i="28"/>
  <c r="AY59" i="28"/>
  <c r="AX59" i="28"/>
  <c r="AW59" i="28"/>
  <c r="AV59" i="28"/>
  <c r="AU59" i="28"/>
  <c r="AT59" i="28"/>
  <c r="AS59" i="28"/>
  <c r="AR59" i="28"/>
  <c r="AQ59" i="28"/>
  <c r="AP59" i="28"/>
  <c r="AO59" i="28"/>
  <c r="AN59" i="28"/>
  <c r="AM59" i="28"/>
  <c r="AL59" i="28"/>
  <c r="BH58" i="28"/>
  <c r="BF58" i="28"/>
  <c r="BE58" i="28"/>
  <c r="BD58" i="28"/>
  <c r="BC58" i="28"/>
  <c r="BA58" i="28"/>
  <c r="AZ58" i="28"/>
  <c r="AY58" i="28"/>
  <c r="AX58" i="28"/>
  <c r="AW58" i="28"/>
  <c r="AV58" i="28"/>
  <c r="AU58" i="28"/>
  <c r="AT58" i="28"/>
  <c r="AS58" i="28"/>
  <c r="AR58" i="28"/>
  <c r="AQ58" i="28"/>
  <c r="AP58" i="28"/>
  <c r="AO58" i="28"/>
  <c r="AN58" i="28"/>
  <c r="AM58" i="28"/>
  <c r="AL58" i="28"/>
  <c r="BH57" i="28"/>
  <c r="BF57" i="28"/>
  <c r="BE57" i="28"/>
  <c r="BD57" i="28"/>
  <c r="BC57" i="28"/>
  <c r="BA57" i="28"/>
  <c r="AZ57" i="28"/>
  <c r="AY57" i="28"/>
  <c r="AX57" i="28"/>
  <c r="AW57" i="28"/>
  <c r="AV57" i="28"/>
  <c r="AU57" i="28"/>
  <c r="AT57" i="28"/>
  <c r="AS57" i="28"/>
  <c r="AR57" i="28"/>
  <c r="AQ57" i="28"/>
  <c r="AP57" i="28"/>
  <c r="AO57" i="28"/>
  <c r="AN57" i="28"/>
  <c r="AM57" i="28"/>
  <c r="AL57" i="28"/>
  <c r="BH56" i="28"/>
  <c r="BF56" i="28"/>
  <c r="BE56" i="28"/>
  <c r="BD56" i="28"/>
  <c r="BC56" i="28"/>
  <c r="BA56" i="28"/>
  <c r="AZ56" i="28"/>
  <c r="AY56" i="28"/>
  <c r="AX56" i="28"/>
  <c r="AW56" i="28"/>
  <c r="AV56" i="28"/>
  <c r="AU56" i="28"/>
  <c r="AT56" i="28"/>
  <c r="AS56" i="28"/>
  <c r="AR56" i="28"/>
  <c r="AQ56" i="28"/>
  <c r="AP56" i="28"/>
  <c r="AO56" i="28"/>
  <c r="AN56" i="28"/>
  <c r="AM56" i="28"/>
  <c r="AL56" i="28"/>
  <c r="BH55" i="28"/>
  <c r="BF55" i="28"/>
  <c r="BE55" i="28"/>
  <c r="BD55" i="28"/>
  <c r="BC55" i="28"/>
  <c r="BA55" i="28"/>
  <c r="AZ55" i="28"/>
  <c r="AY55" i="28"/>
  <c r="AX55" i="28"/>
  <c r="AW55" i="28"/>
  <c r="AV55" i="28"/>
  <c r="AU55" i="28"/>
  <c r="AT55" i="28"/>
  <c r="AS55" i="28"/>
  <c r="AR55" i="28"/>
  <c r="AQ55" i="28"/>
  <c r="AP55" i="28"/>
  <c r="AO55" i="28"/>
  <c r="AN55" i="28"/>
  <c r="AM55" i="28"/>
  <c r="AL55" i="28"/>
  <c r="BH54" i="28"/>
  <c r="BF54" i="28"/>
  <c r="BE54" i="28"/>
  <c r="BD54" i="28"/>
  <c r="BC54" i="28"/>
  <c r="BA54" i="28"/>
  <c r="AZ54" i="28"/>
  <c r="AY54" i="28"/>
  <c r="AX54" i="28"/>
  <c r="AW54" i="28"/>
  <c r="AV54" i="28"/>
  <c r="AU54" i="28"/>
  <c r="AT54" i="28"/>
  <c r="AS54" i="28"/>
  <c r="AR54" i="28"/>
  <c r="AQ54" i="28"/>
  <c r="AP54" i="28"/>
  <c r="AO54" i="28"/>
  <c r="AN54" i="28"/>
  <c r="AM54" i="28"/>
  <c r="AL54" i="28"/>
  <c r="BH53" i="28"/>
  <c r="BF53" i="28"/>
  <c r="BE53" i="28"/>
  <c r="BD53" i="28"/>
  <c r="BC53" i="28"/>
  <c r="BA53" i="28"/>
  <c r="AZ53" i="28"/>
  <c r="AY53" i="28"/>
  <c r="AX53" i="28"/>
  <c r="AW53" i="28"/>
  <c r="AV53" i="28"/>
  <c r="AU53" i="28"/>
  <c r="AT53" i="28"/>
  <c r="AS53" i="28"/>
  <c r="AR53" i="28"/>
  <c r="AQ53" i="28"/>
  <c r="AP53" i="28"/>
  <c r="AO53" i="28"/>
  <c r="AN53" i="28"/>
  <c r="AM53" i="28"/>
  <c r="AL53" i="28"/>
  <c r="BH52" i="28"/>
  <c r="BF52" i="28"/>
  <c r="BE52" i="28"/>
  <c r="BD52" i="28"/>
  <c r="BC52" i="28"/>
  <c r="BA52" i="28"/>
  <c r="AZ52" i="28"/>
  <c r="AY52" i="28"/>
  <c r="AX52" i="28"/>
  <c r="AW52" i="28"/>
  <c r="AV52" i="28"/>
  <c r="AU52" i="28"/>
  <c r="AT52" i="28"/>
  <c r="AS52" i="28"/>
  <c r="AR52" i="28"/>
  <c r="AQ52" i="28"/>
  <c r="AP52" i="28"/>
  <c r="AO52" i="28"/>
  <c r="AN52" i="28"/>
  <c r="AM52" i="28"/>
  <c r="AL52" i="28"/>
  <c r="BH51" i="28"/>
  <c r="BF51" i="28"/>
  <c r="BE51" i="28"/>
  <c r="BD51" i="28"/>
  <c r="BC51" i="28"/>
  <c r="BA51" i="28"/>
  <c r="AZ51" i="28"/>
  <c r="AY51" i="28"/>
  <c r="AX51" i="28"/>
  <c r="AW51" i="28"/>
  <c r="AV51" i="28"/>
  <c r="AU51" i="28"/>
  <c r="AT51" i="28"/>
  <c r="AS51" i="28"/>
  <c r="AR51" i="28"/>
  <c r="AQ51" i="28"/>
  <c r="AP51" i="28"/>
  <c r="AO51" i="28"/>
  <c r="AN51" i="28"/>
  <c r="AM51" i="28"/>
  <c r="AL51" i="28"/>
  <c r="BH50" i="28"/>
  <c r="BF50" i="28"/>
  <c r="BE50" i="28"/>
  <c r="BD50" i="28"/>
  <c r="BC50" i="28"/>
  <c r="BA50" i="28"/>
  <c r="AZ50" i="28"/>
  <c r="AY50" i="28"/>
  <c r="AX50" i="28"/>
  <c r="AW50" i="28"/>
  <c r="AV50" i="28"/>
  <c r="AU50" i="28"/>
  <c r="AT50" i="28"/>
  <c r="AS50" i="28"/>
  <c r="AR50" i="28"/>
  <c r="AQ50" i="28"/>
  <c r="AP50" i="28"/>
  <c r="AO50" i="28"/>
  <c r="AN50" i="28"/>
  <c r="AM50" i="28"/>
  <c r="AL50" i="28"/>
  <c r="BH49" i="28"/>
  <c r="BF49" i="28"/>
  <c r="BE49" i="28"/>
  <c r="BD49" i="28"/>
  <c r="BC49" i="28"/>
  <c r="BA49" i="28"/>
  <c r="AZ49" i="28"/>
  <c r="AY49" i="28"/>
  <c r="AX49" i="28"/>
  <c r="AW49" i="28"/>
  <c r="AV49" i="28"/>
  <c r="AU49" i="28"/>
  <c r="AT49" i="28"/>
  <c r="AS49" i="28"/>
  <c r="AR49" i="28"/>
  <c r="AQ49" i="28"/>
  <c r="AP49" i="28"/>
  <c r="AO49" i="28"/>
  <c r="AN49" i="28"/>
  <c r="AM49" i="28"/>
  <c r="AL49" i="28"/>
  <c r="BH48" i="28"/>
  <c r="BF48" i="28"/>
  <c r="BE48" i="28"/>
  <c r="BD48" i="28"/>
  <c r="BC48" i="28"/>
  <c r="BA48" i="28"/>
  <c r="AZ48" i="28"/>
  <c r="AY48" i="28"/>
  <c r="AX48" i="28"/>
  <c r="AW48" i="28"/>
  <c r="AV48" i="28"/>
  <c r="AU48" i="28"/>
  <c r="AT48" i="28"/>
  <c r="AS48" i="28"/>
  <c r="AR48" i="28"/>
  <c r="AQ48" i="28"/>
  <c r="AP48" i="28"/>
  <c r="AO48" i="28"/>
  <c r="AN48" i="28"/>
  <c r="AM48" i="28"/>
  <c r="AL48" i="28"/>
  <c r="BH47" i="28"/>
  <c r="BF47" i="28"/>
  <c r="BE47" i="28"/>
  <c r="BD47" i="28"/>
  <c r="BC47" i="28"/>
  <c r="BA47" i="28"/>
  <c r="AZ47" i="28"/>
  <c r="AY47" i="28"/>
  <c r="AX47" i="28"/>
  <c r="AW47" i="28"/>
  <c r="AV47" i="28"/>
  <c r="AU47" i="28"/>
  <c r="AT47" i="28"/>
  <c r="AS47" i="28"/>
  <c r="AR47" i="28"/>
  <c r="AQ47" i="28"/>
  <c r="AP47" i="28"/>
  <c r="AO47" i="28"/>
  <c r="AN47" i="28"/>
  <c r="AM47" i="28"/>
  <c r="AL47" i="28"/>
  <c r="BH46" i="28"/>
  <c r="BF46" i="28"/>
  <c r="BE46" i="28"/>
  <c r="BD46" i="28"/>
  <c r="BC46" i="28"/>
  <c r="BA46" i="28"/>
  <c r="AZ46" i="28"/>
  <c r="AY46" i="28"/>
  <c r="AX46" i="28"/>
  <c r="AW46" i="28"/>
  <c r="AV46" i="28"/>
  <c r="AU46" i="28"/>
  <c r="AT46" i="28"/>
  <c r="AS46" i="28"/>
  <c r="AR46" i="28"/>
  <c r="AQ46" i="28"/>
  <c r="AP46" i="28"/>
  <c r="AO46" i="28"/>
  <c r="AN46" i="28"/>
  <c r="AM46" i="28"/>
  <c r="AL46" i="28"/>
  <c r="BH45" i="28"/>
  <c r="BF45" i="28"/>
  <c r="BE45" i="28"/>
  <c r="BD45" i="28"/>
  <c r="BC45" i="28"/>
  <c r="BA45" i="28"/>
  <c r="AZ45" i="28"/>
  <c r="AY45" i="28"/>
  <c r="AX45" i="28"/>
  <c r="AW45" i="28"/>
  <c r="AV45" i="28"/>
  <c r="AU45" i="28"/>
  <c r="AT45" i="28"/>
  <c r="AS45" i="28"/>
  <c r="AR45" i="28"/>
  <c r="AQ45" i="28"/>
  <c r="AP45" i="28"/>
  <c r="AO45" i="28"/>
  <c r="AN45" i="28"/>
  <c r="AM45" i="28"/>
  <c r="AL45" i="28"/>
  <c r="BH44" i="28"/>
  <c r="BF44" i="28"/>
  <c r="BE44" i="28"/>
  <c r="BD44" i="28"/>
  <c r="BC44" i="28"/>
  <c r="BA44" i="28"/>
  <c r="AZ44" i="28"/>
  <c r="AY44" i="28"/>
  <c r="AX44" i="28"/>
  <c r="AW44" i="28"/>
  <c r="AV44" i="28"/>
  <c r="AU44" i="28"/>
  <c r="AT44" i="28"/>
  <c r="AS44" i="28"/>
  <c r="AR44" i="28"/>
  <c r="AQ44" i="28"/>
  <c r="AP44" i="28"/>
  <c r="AO44" i="28"/>
  <c r="AN44" i="28"/>
  <c r="AM44" i="28"/>
  <c r="AL44" i="28"/>
  <c r="BH43" i="28"/>
  <c r="BF43" i="28"/>
  <c r="BE43" i="28"/>
  <c r="BD43" i="28"/>
  <c r="BC43" i="28"/>
  <c r="BA43" i="28"/>
  <c r="AZ43" i="28"/>
  <c r="AY43" i="28"/>
  <c r="AX43" i="28"/>
  <c r="AW43" i="28"/>
  <c r="AV43" i="28"/>
  <c r="AU43" i="28"/>
  <c r="AT43" i="28"/>
  <c r="AS43" i="28"/>
  <c r="AR43" i="28"/>
  <c r="AQ43" i="28"/>
  <c r="AP43" i="28"/>
  <c r="AO43" i="28"/>
  <c r="AN43" i="28"/>
  <c r="AM43" i="28"/>
  <c r="AL43" i="28"/>
  <c r="BH42" i="28"/>
  <c r="BF42" i="28"/>
  <c r="BE42" i="28"/>
  <c r="BD42" i="28"/>
  <c r="BC42" i="28"/>
  <c r="BA42" i="28"/>
  <c r="AZ42" i="28"/>
  <c r="AY42" i="28"/>
  <c r="AX42" i="28"/>
  <c r="AW42" i="28"/>
  <c r="AV42" i="28"/>
  <c r="AU42" i="28"/>
  <c r="AT42" i="28"/>
  <c r="AS42" i="28"/>
  <c r="AR42" i="28"/>
  <c r="AQ42" i="28"/>
  <c r="AP42" i="28"/>
  <c r="AO42" i="28"/>
  <c r="AN42" i="28"/>
  <c r="AM42" i="28"/>
  <c r="AL42" i="28"/>
  <c r="BH41" i="28"/>
  <c r="BF41" i="28"/>
  <c r="BE41" i="28"/>
  <c r="BD41" i="28"/>
  <c r="BC41" i="28"/>
  <c r="BA41" i="28"/>
  <c r="AZ41" i="28"/>
  <c r="AY41" i="28"/>
  <c r="AX41" i="28"/>
  <c r="AW41" i="28"/>
  <c r="AV41" i="28"/>
  <c r="AU41" i="28"/>
  <c r="AT41" i="28"/>
  <c r="AS41" i="28"/>
  <c r="AR41" i="28"/>
  <c r="AQ41" i="28"/>
  <c r="AP41" i="28"/>
  <c r="AO41" i="28"/>
  <c r="AN41" i="28"/>
  <c r="AM41" i="28"/>
  <c r="AL41" i="28"/>
  <c r="BH40" i="28"/>
  <c r="BF40" i="28"/>
  <c r="BE40" i="28"/>
  <c r="BD40" i="28"/>
  <c r="BC40" i="28"/>
  <c r="BA40" i="28"/>
  <c r="AZ40" i="28"/>
  <c r="AY40" i="28"/>
  <c r="AX40" i="28"/>
  <c r="AW40" i="28"/>
  <c r="AV40" i="28"/>
  <c r="AU40" i="28"/>
  <c r="AT40" i="28"/>
  <c r="AS40" i="28"/>
  <c r="AR40" i="28"/>
  <c r="AQ40" i="28"/>
  <c r="AP40" i="28"/>
  <c r="AO40" i="28"/>
  <c r="AN40" i="28"/>
  <c r="AM40" i="28"/>
  <c r="AL40" i="28"/>
  <c r="BH39" i="28"/>
  <c r="BF39" i="28"/>
  <c r="BE39" i="28"/>
  <c r="BD39" i="28"/>
  <c r="BC39" i="28"/>
  <c r="BA39" i="28"/>
  <c r="AZ39" i="28"/>
  <c r="AY39" i="28"/>
  <c r="AX39" i="28"/>
  <c r="AW39" i="28"/>
  <c r="AV39" i="28"/>
  <c r="AU39" i="28"/>
  <c r="AT39" i="28"/>
  <c r="AS39" i="28"/>
  <c r="AR39" i="28"/>
  <c r="AQ39" i="28"/>
  <c r="AP39" i="28"/>
  <c r="AO39" i="28"/>
  <c r="AN39" i="28"/>
  <c r="AM39" i="28"/>
  <c r="AL39" i="28"/>
  <c r="BH38" i="28"/>
  <c r="BF38" i="28"/>
  <c r="BE38" i="28"/>
  <c r="BD38" i="28"/>
  <c r="BC38" i="28"/>
  <c r="BA38" i="28"/>
  <c r="AZ38" i="28"/>
  <c r="AY38" i="28"/>
  <c r="AX38" i="28"/>
  <c r="AW38" i="28"/>
  <c r="AV38" i="28"/>
  <c r="AU38" i="28"/>
  <c r="AT38" i="28"/>
  <c r="AS38" i="28"/>
  <c r="AR38" i="28"/>
  <c r="AQ38" i="28"/>
  <c r="AP38" i="28"/>
  <c r="AO38" i="28"/>
  <c r="AN38" i="28"/>
  <c r="AM38" i="28"/>
  <c r="AL38" i="28"/>
  <c r="BH37" i="28"/>
  <c r="BF37" i="28"/>
  <c r="BE37" i="28"/>
  <c r="BD37" i="28"/>
  <c r="BC37" i="28"/>
  <c r="BA37" i="28"/>
  <c r="AZ37" i="28"/>
  <c r="AY37" i="28"/>
  <c r="AX37" i="28"/>
  <c r="AW37" i="28"/>
  <c r="AV37" i="28"/>
  <c r="AU37" i="28"/>
  <c r="AT37" i="28"/>
  <c r="AS37" i="28"/>
  <c r="AR37" i="28"/>
  <c r="AQ37" i="28"/>
  <c r="AP37" i="28"/>
  <c r="AO37" i="28"/>
  <c r="AN37" i="28"/>
  <c r="AM37" i="28"/>
  <c r="AL37" i="28"/>
  <c r="BH36" i="28"/>
  <c r="BF36" i="28"/>
  <c r="BE36" i="28"/>
  <c r="BD36" i="28"/>
  <c r="BC36" i="28"/>
  <c r="BA36" i="28"/>
  <c r="AZ36" i="28"/>
  <c r="AY36" i="28"/>
  <c r="AX36" i="28"/>
  <c r="AW36" i="28"/>
  <c r="AV36" i="28"/>
  <c r="AU36" i="28"/>
  <c r="AT36" i="28"/>
  <c r="AS36" i="28"/>
  <c r="AR36" i="28"/>
  <c r="AQ36" i="28"/>
  <c r="AP36" i="28"/>
  <c r="AO36" i="28"/>
  <c r="AN36" i="28"/>
  <c r="AM36" i="28"/>
  <c r="AL36" i="28"/>
  <c r="BH35" i="28"/>
  <c r="BF35" i="28"/>
  <c r="BE35" i="28"/>
  <c r="BD35" i="28"/>
  <c r="BC35" i="28"/>
  <c r="BA35" i="28"/>
  <c r="AZ35" i="28"/>
  <c r="AY35" i="28"/>
  <c r="AX35" i="28"/>
  <c r="AW35" i="28"/>
  <c r="AV35" i="28"/>
  <c r="AU35" i="28"/>
  <c r="AT35" i="28"/>
  <c r="AS35" i="28"/>
  <c r="AR35" i="28"/>
  <c r="AQ35" i="28"/>
  <c r="AP35" i="28"/>
  <c r="AO35" i="28"/>
  <c r="AN35" i="28"/>
  <c r="AM35" i="28"/>
  <c r="AL35" i="28"/>
  <c r="BH34" i="28"/>
  <c r="BF34" i="28"/>
  <c r="BE34" i="28"/>
  <c r="BD34" i="28"/>
  <c r="BC34" i="28"/>
  <c r="BA34" i="28"/>
  <c r="AZ34" i="28"/>
  <c r="AY34" i="28"/>
  <c r="AX34" i="28"/>
  <c r="AW34" i="28"/>
  <c r="AV34" i="28"/>
  <c r="AU34" i="28"/>
  <c r="AT34" i="28"/>
  <c r="AS34" i="28"/>
  <c r="AR34" i="28"/>
  <c r="AQ34" i="28"/>
  <c r="AP34" i="28"/>
  <c r="AO34" i="28"/>
  <c r="AN34" i="28"/>
  <c r="AM34" i="28"/>
  <c r="AL34" i="28"/>
  <c r="BH33" i="28"/>
  <c r="BF33" i="28"/>
  <c r="BE33" i="28"/>
  <c r="BD33" i="28"/>
  <c r="BC33" i="28"/>
  <c r="BA33" i="28"/>
  <c r="AZ33" i="28"/>
  <c r="AY33" i="28"/>
  <c r="AX33" i="28"/>
  <c r="AW33" i="28"/>
  <c r="AV33" i="28"/>
  <c r="AU33" i="28"/>
  <c r="AT33" i="28"/>
  <c r="AS33" i="28"/>
  <c r="AR33" i="28"/>
  <c r="AQ33" i="28"/>
  <c r="AP33" i="28"/>
  <c r="AO33" i="28"/>
  <c r="AN33" i="28"/>
  <c r="AM33" i="28"/>
  <c r="AL33" i="28"/>
  <c r="BH32" i="28"/>
  <c r="BF32" i="28"/>
  <c r="BE32" i="28"/>
  <c r="BD32" i="28"/>
  <c r="BC32" i="28"/>
  <c r="BA32" i="28"/>
  <c r="AZ32" i="28"/>
  <c r="AY32" i="28"/>
  <c r="AX32" i="28"/>
  <c r="AW32" i="28"/>
  <c r="AV32" i="28"/>
  <c r="AU32" i="28"/>
  <c r="AT32" i="28"/>
  <c r="AS32" i="28"/>
  <c r="AR32" i="28"/>
  <c r="AQ32" i="28"/>
  <c r="AP32" i="28"/>
  <c r="AO32" i="28"/>
  <c r="AN32" i="28"/>
  <c r="AM32" i="28"/>
  <c r="AL32" i="28"/>
  <c r="BH31" i="28"/>
  <c r="BF31" i="28"/>
  <c r="BE31" i="28"/>
  <c r="BD31" i="28"/>
  <c r="BC31" i="28"/>
  <c r="BA31" i="28"/>
  <c r="AZ31" i="28"/>
  <c r="AY31" i="28"/>
  <c r="AX31" i="28"/>
  <c r="AW31" i="28"/>
  <c r="AV31" i="28"/>
  <c r="AU31" i="28"/>
  <c r="AT31" i="28"/>
  <c r="AS31" i="28"/>
  <c r="AR31" i="28"/>
  <c r="AQ31" i="28"/>
  <c r="AP31" i="28"/>
  <c r="AO31" i="28"/>
  <c r="AN31" i="28"/>
  <c r="AM31" i="28"/>
  <c r="AL31" i="28"/>
  <c r="BH30" i="28"/>
  <c r="BF30" i="28"/>
  <c r="BE30" i="28"/>
  <c r="BD30" i="28"/>
  <c r="BC30" i="28"/>
  <c r="BA30" i="28"/>
  <c r="AZ30" i="28"/>
  <c r="AY30" i="28"/>
  <c r="AX30" i="28"/>
  <c r="AW30" i="28"/>
  <c r="AV30" i="28"/>
  <c r="AU30" i="28"/>
  <c r="AT30" i="28"/>
  <c r="AS30" i="28"/>
  <c r="AR30" i="28"/>
  <c r="AQ30" i="28"/>
  <c r="AP30" i="28"/>
  <c r="AO30" i="28"/>
  <c r="AN30" i="28"/>
  <c r="AM30" i="28"/>
  <c r="AL30" i="28"/>
  <c r="BH29" i="28"/>
  <c r="BF29" i="28"/>
  <c r="BE29" i="28"/>
  <c r="BD29" i="28"/>
  <c r="BC29" i="28"/>
  <c r="BA29" i="28"/>
  <c r="AZ29" i="28"/>
  <c r="AY29" i="28"/>
  <c r="AX29" i="28"/>
  <c r="AW29" i="28"/>
  <c r="AV29" i="28"/>
  <c r="AU29" i="28"/>
  <c r="AT29" i="28"/>
  <c r="AS29" i="28"/>
  <c r="AR29" i="28"/>
  <c r="AQ29" i="28"/>
  <c r="AP29" i="28"/>
  <c r="AO29" i="28"/>
  <c r="AN29" i="28"/>
  <c r="AM29" i="28"/>
  <c r="AL29" i="28"/>
  <c r="BH28" i="28"/>
  <c r="BF28" i="28"/>
  <c r="BE28" i="28"/>
  <c r="BD28" i="28"/>
  <c r="BC28" i="28"/>
  <c r="BA28" i="28"/>
  <c r="AZ28" i="28"/>
  <c r="AY28" i="28"/>
  <c r="AX28" i="28"/>
  <c r="AW28" i="28"/>
  <c r="AV28" i="28"/>
  <c r="AU28" i="28"/>
  <c r="AT28" i="28"/>
  <c r="AS28" i="28"/>
  <c r="AR28" i="28"/>
  <c r="AQ28" i="28"/>
  <c r="AP28" i="28"/>
  <c r="AO28" i="28"/>
  <c r="AN28" i="28"/>
  <c r="AM28" i="28"/>
  <c r="AL28" i="28"/>
  <c r="BH27" i="28"/>
  <c r="BF27" i="28"/>
  <c r="BE27" i="28"/>
  <c r="BD27" i="28"/>
  <c r="BC27" i="28"/>
  <c r="BA27" i="28"/>
  <c r="AZ27" i="28"/>
  <c r="AY27" i="28"/>
  <c r="AX27" i="28"/>
  <c r="AW27" i="28"/>
  <c r="AV27" i="28"/>
  <c r="AU27" i="28"/>
  <c r="AT27" i="28"/>
  <c r="AS27" i="28"/>
  <c r="AR27" i="28"/>
  <c r="AQ27" i="28"/>
  <c r="AP27" i="28"/>
  <c r="AO27" i="28"/>
  <c r="AN27" i="28"/>
  <c r="AM27" i="28"/>
  <c r="AL27" i="28"/>
  <c r="BH26" i="28"/>
  <c r="BF26" i="28"/>
  <c r="BE26" i="28"/>
  <c r="BD26" i="28"/>
  <c r="BC26" i="28"/>
  <c r="BA26" i="28"/>
  <c r="AZ26" i="28"/>
  <c r="AY26" i="28"/>
  <c r="AX26" i="28"/>
  <c r="AW26" i="28"/>
  <c r="AV26" i="28"/>
  <c r="AU26" i="28"/>
  <c r="AT26" i="28"/>
  <c r="AS26" i="28"/>
  <c r="AR26" i="28"/>
  <c r="AQ26" i="28"/>
  <c r="AP26" i="28"/>
  <c r="AO26" i="28"/>
  <c r="AN26" i="28"/>
  <c r="AM26" i="28"/>
  <c r="AL26" i="28"/>
  <c r="BH25" i="28"/>
  <c r="BF25" i="28"/>
  <c r="BE25" i="28"/>
  <c r="BD25" i="28"/>
  <c r="BC25" i="28"/>
  <c r="BA25" i="28"/>
  <c r="AZ25" i="28"/>
  <c r="AY25" i="28"/>
  <c r="AX25" i="28"/>
  <c r="AW25" i="28"/>
  <c r="AV25" i="28"/>
  <c r="AU25" i="28"/>
  <c r="AT25" i="28"/>
  <c r="AS25" i="28"/>
  <c r="AR25" i="28"/>
  <c r="AQ25" i="28"/>
  <c r="AP25" i="28"/>
  <c r="AO25" i="28"/>
  <c r="AN25" i="28"/>
  <c r="AM25" i="28"/>
  <c r="AL25" i="28"/>
  <c r="BH24" i="28"/>
  <c r="BF24" i="28"/>
  <c r="BE24" i="28"/>
  <c r="BD24" i="28"/>
  <c r="BC24" i="28"/>
  <c r="BA24" i="28"/>
  <c r="AZ24" i="28"/>
  <c r="AY24" i="28"/>
  <c r="AX24" i="28"/>
  <c r="AW24" i="28"/>
  <c r="AV24" i="28"/>
  <c r="AU24" i="28"/>
  <c r="AT24" i="28"/>
  <c r="AS24" i="28"/>
  <c r="AR24" i="28"/>
  <c r="AQ24" i="28"/>
  <c r="AP24" i="28"/>
  <c r="AO24" i="28"/>
  <c r="AN24" i="28"/>
  <c r="AM24" i="28"/>
  <c r="AL24" i="28"/>
  <c r="BH23" i="28"/>
  <c r="BF23" i="28"/>
  <c r="BE23" i="28"/>
  <c r="BD23" i="28"/>
  <c r="BC23" i="28"/>
  <c r="BA23" i="28"/>
  <c r="AZ23" i="28"/>
  <c r="AY23" i="28"/>
  <c r="AX23" i="28"/>
  <c r="AW23" i="28"/>
  <c r="AV23" i="28"/>
  <c r="AU23" i="28"/>
  <c r="AT23" i="28"/>
  <c r="AS23" i="28"/>
  <c r="AR23" i="28"/>
  <c r="AQ23" i="28"/>
  <c r="AP23" i="28"/>
  <c r="AO23" i="28"/>
  <c r="AN23" i="28"/>
  <c r="AM23" i="28"/>
  <c r="AL23" i="28"/>
  <c r="BH22" i="28"/>
  <c r="BF22" i="28"/>
  <c r="BE22" i="28"/>
  <c r="BD22" i="28"/>
  <c r="BC22" i="28"/>
  <c r="BA22" i="28"/>
  <c r="AZ22" i="28"/>
  <c r="AY22" i="28"/>
  <c r="AX22" i="28"/>
  <c r="AW22" i="28"/>
  <c r="AV22" i="28"/>
  <c r="AU22" i="28"/>
  <c r="AT22" i="28"/>
  <c r="AS22" i="28"/>
  <c r="AR22" i="28"/>
  <c r="AQ22" i="28"/>
  <c r="AP22" i="28"/>
  <c r="AO22" i="28"/>
  <c r="AN22" i="28"/>
  <c r="AM22" i="28"/>
  <c r="AL22" i="28"/>
  <c r="BH21" i="28"/>
  <c r="BF21" i="28"/>
  <c r="BE21" i="28"/>
  <c r="BD21" i="28"/>
  <c r="BC21" i="28"/>
  <c r="BA21" i="28"/>
  <c r="AZ21" i="28"/>
  <c r="AY21" i="28"/>
  <c r="AX21" i="28"/>
  <c r="AW21" i="28"/>
  <c r="AV21" i="28"/>
  <c r="AU21" i="28"/>
  <c r="AT21" i="28"/>
  <c r="AS21" i="28"/>
  <c r="AR21" i="28"/>
  <c r="AQ21" i="28"/>
  <c r="AP21" i="28"/>
  <c r="AO21" i="28"/>
  <c r="AN21" i="28"/>
  <c r="AM21" i="28"/>
  <c r="AL21" i="28"/>
  <c r="BH20" i="28"/>
  <c r="BF20" i="28"/>
  <c r="BE20" i="28"/>
  <c r="BD20" i="28"/>
  <c r="BC20" i="28"/>
  <c r="BA20" i="28"/>
  <c r="AZ20" i="28"/>
  <c r="AY20" i="28"/>
  <c r="AX20" i="28"/>
  <c r="AW20" i="28"/>
  <c r="AV20" i="28"/>
  <c r="AU20" i="28"/>
  <c r="AT20" i="28"/>
  <c r="AS20" i="28"/>
  <c r="AR20" i="28"/>
  <c r="AQ20" i="28"/>
  <c r="AP20" i="28"/>
  <c r="AO20" i="28"/>
  <c r="AN20" i="28"/>
  <c r="AM20" i="28"/>
  <c r="AL20" i="28"/>
  <c r="BH19" i="28"/>
  <c r="BF19" i="28"/>
  <c r="BE19" i="28"/>
  <c r="BD19" i="28"/>
  <c r="BC19" i="28"/>
  <c r="BA19" i="28"/>
  <c r="AZ19" i="28"/>
  <c r="AY19" i="28"/>
  <c r="AX19" i="28"/>
  <c r="AW19" i="28"/>
  <c r="AV19" i="28"/>
  <c r="AU19" i="28"/>
  <c r="AT19" i="28"/>
  <c r="AS19" i="28"/>
  <c r="AR19" i="28"/>
  <c r="AQ19" i="28"/>
  <c r="AP19" i="28"/>
  <c r="AO19" i="28"/>
  <c r="AN19" i="28"/>
  <c r="AM19" i="28"/>
  <c r="AL19" i="28"/>
  <c r="BH18" i="28"/>
  <c r="BF18" i="28"/>
  <c r="BE18" i="28"/>
  <c r="BD18" i="28"/>
  <c r="BC18" i="28"/>
  <c r="BA18" i="28"/>
  <c r="AZ18" i="28"/>
  <c r="AY18" i="28"/>
  <c r="AX18" i="28"/>
  <c r="AW18" i="28"/>
  <c r="AV18" i="28"/>
  <c r="AU18" i="28"/>
  <c r="AT18" i="28"/>
  <c r="AS18" i="28"/>
  <c r="AR18" i="28"/>
  <c r="AQ18" i="28"/>
  <c r="AP18" i="28"/>
  <c r="AO18" i="28"/>
  <c r="AN18" i="28"/>
  <c r="AM18" i="28"/>
  <c r="AL18" i="28"/>
  <c r="BH17" i="28"/>
  <c r="BF17" i="28"/>
  <c r="BE17" i="28"/>
  <c r="BD17" i="28"/>
  <c r="BC17" i="28"/>
  <c r="BA17" i="28"/>
  <c r="AZ17" i="28"/>
  <c r="AY17" i="28"/>
  <c r="AX17" i="28"/>
  <c r="AW17" i="28"/>
  <c r="AV17" i="28"/>
  <c r="AU17" i="28"/>
  <c r="AT17" i="28"/>
  <c r="AS17" i="28"/>
  <c r="AR17" i="28"/>
  <c r="AQ17" i="28"/>
  <c r="AP17" i="28"/>
  <c r="AO17" i="28"/>
  <c r="AN17" i="28"/>
  <c r="AM17" i="28"/>
  <c r="AL17" i="28"/>
  <c r="BH16" i="28"/>
  <c r="BF16" i="28"/>
  <c r="BE16" i="28"/>
  <c r="BD16" i="28"/>
  <c r="BC16" i="28"/>
  <c r="BA16" i="28"/>
  <c r="AZ16" i="28"/>
  <c r="AY16" i="28"/>
  <c r="AX16" i="28"/>
  <c r="AW16" i="28"/>
  <c r="AV16" i="28"/>
  <c r="AU16" i="28"/>
  <c r="AT16" i="28"/>
  <c r="AS16" i="28"/>
  <c r="AR16" i="28"/>
  <c r="AQ16" i="28"/>
  <c r="AP16" i="28"/>
  <c r="AO16" i="28"/>
  <c r="AN16" i="28"/>
  <c r="AM16" i="28"/>
  <c r="AL16" i="28"/>
  <c r="BH15" i="28"/>
  <c r="BF15" i="28"/>
  <c r="BE15" i="28"/>
  <c r="BD15" i="28"/>
  <c r="BC15" i="28"/>
  <c r="BA15" i="28"/>
  <c r="AZ15" i="28"/>
  <c r="AY15" i="28"/>
  <c r="AX15" i="28"/>
  <c r="AW15" i="28"/>
  <c r="AV15" i="28"/>
  <c r="AU15" i="28"/>
  <c r="AT15" i="28"/>
  <c r="AS15" i="28"/>
  <c r="AR15" i="28"/>
  <c r="AQ15" i="28"/>
  <c r="AP15" i="28"/>
  <c r="AO15" i="28"/>
  <c r="AN15" i="28"/>
  <c r="AM15" i="28"/>
  <c r="AL15" i="28"/>
  <c r="BH14" i="28"/>
  <c r="BF14" i="28"/>
  <c r="BE14" i="28"/>
  <c r="BD14" i="28"/>
  <c r="BC14" i="28"/>
  <c r="BA14" i="28"/>
  <c r="AZ14" i="28"/>
  <c r="AY14" i="28"/>
  <c r="AX14" i="28"/>
  <c r="AW14" i="28"/>
  <c r="AV14" i="28"/>
  <c r="AU14" i="28"/>
  <c r="AT14" i="28"/>
  <c r="AS14" i="28"/>
  <c r="AR14" i="28"/>
  <c r="AQ14" i="28"/>
  <c r="AP14" i="28"/>
  <c r="AO14" i="28"/>
  <c r="AN14" i="28"/>
  <c r="AM14" i="28"/>
  <c r="AL14" i="28"/>
  <c r="BH13" i="28"/>
  <c r="BF13" i="28"/>
  <c r="BE13" i="28"/>
  <c r="BD13" i="28"/>
  <c r="BC13" i="28"/>
  <c r="BA13" i="28"/>
  <c r="AZ13" i="28"/>
  <c r="AY13" i="28"/>
  <c r="AX13" i="28"/>
  <c r="AW13" i="28"/>
  <c r="AV13" i="28"/>
  <c r="AU13" i="28"/>
  <c r="AT13" i="28"/>
  <c r="AS13" i="28"/>
  <c r="AR13" i="28"/>
  <c r="AQ13" i="28"/>
  <c r="AP13" i="28"/>
  <c r="AO13" i="28"/>
  <c r="AN13" i="28"/>
  <c r="AM13" i="28"/>
  <c r="AL13" i="28"/>
  <c r="BH12" i="28"/>
  <c r="BF12" i="28"/>
  <c r="BE12" i="28"/>
  <c r="BD12" i="28"/>
  <c r="BC12" i="28"/>
  <c r="BA12" i="28"/>
  <c r="AZ12" i="28"/>
  <c r="AY12" i="28"/>
  <c r="AX12" i="28"/>
  <c r="AW12" i="28"/>
  <c r="AV12" i="28"/>
  <c r="AU12" i="28"/>
  <c r="AT12" i="28"/>
  <c r="AS12" i="28"/>
  <c r="AR12" i="28"/>
  <c r="AQ12" i="28"/>
  <c r="AP12" i="28"/>
  <c r="AO12" i="28"/>
  <c r="AN12" i="28"/>
  <c r="AM12" i="28"/>
  <c r="AL12" i="28"/>
  <c r="BH11" i="28"/>
  <c r="BF11" i="28"/>
  <c r="BE11" i="28"/>
  <c r="BD11" i="28"/>
  <c r="BC11" i="28"/>
  <c r="BA11" i="28"/>
  <c r="AZ11" i="28"/>
  <c r="AY11" i="28"/>
  <c r="AX11" i="28"/>
  <c r="AW11" i="28"/>
  <c r="AV11" i="28"/>
  <c r="AU11" i="28"/>
  <c r="AT11" i="28"/>
  <c r="AS11" i="28"/>
  <c r="AR11" i="28"/>
  <c r="AQ11" i="28"/>
  <c r="AP11" i="28"/>
  <c r="AO11" i="28"/>
  <c r="AN11" i="28"/>
  <c r="AM11" i="28"/>
  <c r="AL11" i="28"/>
  <c r="BH10" i="28"/>
  <c r="BF10" i="28"/>
  <c r="BE10" i="28"/>
  <c r="BD10" i="28"/>
  <c r="BC10" i="28"/>
  <c r="BA10" i="28"/>
  <c r="AZ10" i="28"/>
  <c r="AY10" i="28"/>
  <c r="AX10" i="28"/>
  <c r="AW10" i="28"/>
  <c r="AV10" i="28"/>
  <c r="AU10" i="28"/>
  <c r="AT10" i="28"/>
  <c r="AS10" i="28"/>
  <c r="AR10" i="28"/>
  <c r="AQ10" i="28"/>
  <c r="AP10" i="28"/>
  <c r="AO10" i="28"/>
  <c r="AN10" i="28"/>
  <c r="AM10" i="28"/>
  <c r="AL10" i="28"/>
  <c r="BH9" i="28"/>
  <c r="BF9" i="28"/>
  <c r="BE9" i="28"/>
  <c r="BD9" i="28"/>
  <c r="BC9" i="28"/>
  <c r="BA9" i="28"/>
  <c r="AZ9" i="28"/>
  <c r="AY9" i="28"/>
  <c r="AX9" i="28"/>
  <c r="AW9" i="28"/>
  <c r="AV9" i="28"/>
  <c r="AU9" i="28"/>
  <c r="AT9" i="28"/>
  <c r="AS9" i="28"/>
  <c r="AR9" i="28"/>
  <c r="AQ9" i="28"/>
  <c r="AP9" i="28"/>
  <c r="AO9" i="28"/>
  <c r="AN9" i="28"/>
  <c r="AM9" i="28"/>
  <c r="AL9" i="28"/>
  <c r="BH8" i="28"/>
  <c r="BF8" i="28"/>
  <c r="BE8" i="28"/>
  <c r="BD8" i="28"/>
  <c r="BC8" i="28"/>
  <c r="BA8" i="28"/>
  <c r="AZ8" i="28"/>
  <c r="AY8" i="28"/>
  <c r="AX8" i="28"/>
  <c r="AW8" i="28"/>
  <c r="AV8" i="28"/>
  <c r="AU8" i="28"/>
  <c r="AT8" i="28"/>
  <c r="AS8" i="28"/>
  <c r="AR8" i="28"/>
  <c r="AQ8" i="28"/>
  <c r="AP8" i="28"/>
  <c r="AO8" i="28"/>
  <c r="AN8" i="28"/>
  <c r="AM8" i="28"/>
  <c r="AL8" i="28"/>
  <c r="BH7" i="28"/>
  <c r="BF7" i="28"/>
  <c r="BE7" i="28"/>
  <c r="BD7" i="28"/>
  <c r="BC7" i="28"/>
  <c r="BA7" i="28"/>
  <c r="AZ7" i="28"/>
  <c r="AY7" i="28"/>
  <c r="AX7" i="28"/>
  <c r="AW7" i="28"/>
  <c r="AV7" i="28"/>
  <c r="AU7" i="28"/>
  <c r="AT7" i="28"/>
  <c r="AS7" i="28"/>
  <c r="AR7" i="28"/>
  <c r="AQ7" i="28"/>
  <c r="AP7" i="28"/>
  <c r="AO7" i="28"/>
  <c r="AN7" i="28"/>
  <c r="AM7" i="28"/>
  <c r="AL7" i="28"/>
  <c r="BH6" i="28"/>
  <c r="BF6" i="28"/>
  <c r="BE6" i="28"/>
  <c r="BD6" i="28"/>
  <c r="BC6" i="28"/>
  <c r="BA6" i="28"/>
  <c r="AZ6" i="28"/>
  <c r="AY6" i="28"/>
  <c r="AX6" i="28"/>
  <c r="AW6" i="28"/>
  <c r="AV6" i="28"/>
  <c r="AU6" i="28"/>
  <c r="AT6" i="28"/>
  <c r="AS6" i="28"/>
  <c r="AR6" i="28"/>
  <c r="AQ6" i="28"/>
  <c r="AP6" i="28"/>
  <c r="AO6" i="28"/>
  <c r="AN6" i="28"/>
  <c r="AM6" i="28"/>
  <c r="AL6" i="28"/>
  <c r="BH5" i="28"/>
  <c r="BF5" i="28"/>
  <c r="BE5" i="28"/>
  <c r="BD5" i="28"/>
  <c r="BC5" i="28"/>
  <c r="BA5" i="28"/>
  <c r="AZ5" i="28"/>
  <c r="AY5" i="28"/>
  <c r="AX5" i="28"/>
  <c r="AW5" i="28"/>
  <c r="AV5" i="28"/>
  <c r="AU5" i="28"/>
  <c r="AT5" i="28"/>
  <c r="AS5" i="28"/>
  <c r="AR5" i="28"/>
  <c r="AQ5" i="28"/>
  <c r="AP5" i="28"/>
  <c r="AO5" i="28"/>
  <c r="AN5" i="28"/>
  <c r="AM5" i="28"/>
  <c r="AL5" i="28"/>
  <c r="BH4" i="28"/>
  <c r="BF4" i="28"/>
  <c r="BE4" i="28"/>
  <c r="BD4" i="28"/>
  <c r="BC4" i="28"/>
  <c r="AZ4" i="28"/>
  <c r="AY4" i="28"/>
  <c r="AX4" i="28"/>
  <c r="AW4" i="28"/>
  <c r="AV4" i="28"/>
  <c r="AU4" i="28"/>
  <c r="AT4" i="28"/>
  <c r="AS4" i="28"/>
  <c r="AR4" i="28"/>
  <c r="AQ4" i="28"/>
  <c r="AP4" i="28"/>
  <c r="AO4" i="28"/>
  <c r="AN4" i="28"/>
  <c r="AM4" i="28"/>
  <c r="AL4" i="28"/>
  <c r="BF3" i="28"/>
  <c r="BE3" i="28"/>
  <c r="BD3" i="28"/>
  <c r="BC3" i="28"/>
  <c r="AZ3" i="28"/>
  <c r="AY3" i="28"/>
  <c r="BH3" i="28" l="1"/>
  <c r="K33" i="22" l="1"/>
  <c r="AW3" i="28" s="1"/>
  <c r="K32" i="22"/>
  <c r="AV3" i="28" s="1"/>
  <c r="K31" i="22"/>
  <c r="AU3" i="28" s="1"/>
  <c r="K30" i="22"/>
  <c r="AT3" i="28" s="1"/>
  <c r="K29" i="22"/>
  <c r="AS3" i="28" s="1"/>
  <c r="K28" i="22"/>
  <c r="AR3" i="28" s="1"/>
  <c r="K27" i="22"/>
  <c r="AQ3" i="28" s="1"/>
  <c r="K26" i="22"/>
  <c r="AP3" i="28" s="1"/>
  <c r="K25" i="22"/>
  <c r="AN3" i="28" s="1"/>
  <c r="K24" i="22"/>
  <c r="AX3" i="28" s="1"/>
  <c r="K23" i="22"/>
  <c r="AM3" i="28" s="1"/>
  <c r="K22" i="22"/>
  <c r="AL3" i="28" s="1"/>
  <c r="L25" i="22"/>
  <c r="AO3" i="28" s="1"/>
  <c r="L10" i="22"/>
  <c r="L9" i="22"/>
  <c r="L8" i="22"/>
  <c r="L7" i="22"/>
  <c r="AL4" i="27"/>
  <c r="AL105" i="27" s="1"/>
  <c r="AL10" i="27" l="1"/>
  <c r="BA4" i="28" s="1"/>
  <c r="AL14" i="27"/>
  <c r="AL18" i="27"/>
  <c r="AL22" i="27"/>
  <c r="AL26" i="27"/>
  <c r="AL30" i="27"/>
  <c r="AL34" i="27"/>
  <c r="AL38" i="27"/>
  <c r="AL42" i="27"/>
  <c r="AL46" i="27"/>
  <c r="AL50" i="27"/>
  <c r="AL54" i="27"/>
  <c r="AL58" i="27"/>
  <c r="AL62" i="27"/>
  <c r="AL66" i="27"/>
  <c r="AL70" i="27"/>
  <c r="AL74" i="27"/>
  <c r="AL78" i="27"/>
  <c r="AL82" i="27"/>
  <c r="AL86" i="27"/>
  <c r="AL90" i="27"/>
  <c r="AL94" i="27"/>
  <c r="AL98" i="27"/>
  <c r="AL102" i="27"/>
  <c r="AL106" i="27"/>
  <c r="AL11" i="27"/>
  <c r="AL15" i="27"/>
  <c r="AL19" i="27"/>
  <c r="AL23" i="27"/>
  <c r="AL27" i="27"/>
  <c r="AL31" i="27"/>
  <c r="AL35" i="27"/>
  <c r="AL39" i="27"/>
  <c r="AL43" i="27"/>
  <c r="AL47" i="27"/>
  <c r="AL51" i="27"/>
  <c r="AL55" i="27"/>
  <c r="AL59" i="27"/>
  <c r="AL63" i="27"/>
  <c r="AL67" i="27"/>
  <c r="AL71" i="27"/>
  <c r="AL75" i="27"/>
  <c r="AL79" i="27"/>
  <c r="AL83" i="27"/>
  <c r="AL87" i="27"/>
  <c r="AL91" i="27"/>
  <c r="AL95" i="27"/>
  <c r="AL99" i="27"/>
  <c r="AL103" i="27"/>
  <c r="AL107" i="27"/>
  <c r="AL8" i="27"/>
  <c r="AL12" i="27"/>
  <c r="AL16" i="27"/>
  <c r="AL20" i="27"/>
  <c r="AL24" i="27"/>
  <c r="AL28" i="27"/>
  <c r="AL32" i="27"/>
  <c r="AL36" i="27"/>
  <c r="AL40" i="27"/>
  <c r="AL44" i="27"/>
  <c r="AL48" i="27"/>
  <c r="AL52" i="27"/>
  <c r="AL56" i="27"/>
  <c r="AL60" i="27"/>
  <c r="AL64" i="27"/>
  <c r="AL68" i="27"/>
  <c r="AL72" i="27"/>
  <c r="AL76" i="27"/>
  <c r="AL80" i="27"/>
  <c r="AL84" i="27"/>
  <c r="AL88" i="27"/>
  <c r="AL92" i="27"/>
  <c r="AL96" i="27"/>
  <c r="AL100" i="27"/>
  <c r="AL104" i="27"/>
  <c r="AL7" i="27"/>
  <c r="AL9" i="27"/>
  <c r="BA3" i="28" s="1"/>
  <c r="AL13" i="27"/>
  <c r="AL17" i="27"/>
  <c r="AL21" i="27"/>
  <c r="AL25" i="27"/>
  <c r="AL29" i="27"/>
  <c r="AL33" i="27"/>
  <c r="AL37" i="27"/>
  <c r="AL41" i="27"/>
  <c r="AL45" i="27"/>
  <c r="AL49" i="27"/>
  <c r="AL53" i="27"/>
  <c r="AL57" i="27"/>
  <c r="AL61" i="27"/>
  <c r="AL65" i="27"/>
  <c r="AL69" i="27"/>
  <c r="AL73" i="27"/>
  <c r="AL77" i="27"/>
  <c r="AL81" i="27"/>
  <c r="AL85" i="27"/>
  <c r="AL89" i="27"/>
  <c r="AL93" i="27"/>
  <c r="AL97" i="27"/>
  <c r="AL101" i="27"/>
  <c r="I2" i="22"/>
  <c r="O25" i="22" l="1"/>
  <c r="C12" i="22" s="1"/>
  <c r="O23" i="22"/>
  <c r="O21" i="22"/>
  <c r="O24" i="22"/>
  <c r="O22" i="22"/>
  <c r="E101" i="28"/>
  <c r="E100" i="28"/>
  <c r="E99" i="28"/>
  <c r="E98" i="28"/>
  <c r="E97" i="28"/>
  <c r="E96" i="28"/>
  <c r="E95" i="28"/>
  <c r="E94" i="28"/>
  <c r="E93" i="28"/>
  <c r="E92" i="28"/>
  <c r="E91" i="28"/>
  <c r="E90" i="28"/>
  <c r="E89" i="28"/>
  <c r="E88" i="28"/>
  <c r="E87" i="28"/>
  <c r="E86" i="28"/>
  <c r="E85" i="28"/>
  <c r="E84" i="28"/>
  <c r="E83" i="28"/>
  <c r="E82" i="28"/>
  <c r="E81" i="28"/>
  <c r="E80" i="28"/>
  <c r="E79" i="28"/>
  <c r="E78" i="28"/>
  <c r="E77" i="28"/>
  <c r="E76" i="28"/>
  <c r="E75" i="28"/>
  <c r="E74" i="28"/>
  <c r="E73" i="28"/>
  <c r="E72" i="28"/>
  <c r="E71" i="28"/>
  <c r="E70" i="28"/>
  <c r="E69" i="28"/>
  <c r="E68" i="28"/>
  <c r="E67" i="28"/>
  <c r="E66" i="28"/>
  <c r="E65" i="28"/>
  <c r="E64" i="28"/>
  <c r="E63" i="28"/>
  <c r="E62" i="28"/>
  <c r="E61" i="28"/>
  <c r="E60" i="28"/>
  <c r="E59" i="28"/>
  <c r="E58" i="28"/>
  <c r="E57" i="28"/>
  <c r="E56" i="28"/>
  <c r="E55" i="28"/>
  <c r="E54" i="28"/>
  <c r="E53" i="28"/>
  <c r="E52" i="28"/>
  <c r="E51" i="28"/>
  <c r="E50" i="28"/>
  <c r="E49" i="28"/>
  <c r="E48" i="28"/>
  <c r="E47" i="28"/>
  <c r="E46" i="28"/>
  <c r="E45" i="28"/>
  <c r="E44" i="28"/>
  <c r="E43" i="28"/>
  <c r="E42" i="28"/>
  <c r="E41" i="28"/>
  <c r="E40" i="28"/>
  <c r="E39" i="28"/>
  <c r="E38" i="28"/>
  <c r="E37" i="28"/>
  <c r="E36" i="28"/>
  <c r="E35" i="28"/>
  <c r="E34" i="28"/>
  <c r="E33" i="28"/>
  <c r="E32" i="28"/>
  <c r="E31" i="28"/>
  <c r="E30" i="28"/>
  <c r="E29" i="28"/>
  <c r="E28" i="28"/>
  <c r="E27" i="28"/>
  <c r="E26" i="28"/>
  <c r="E25" i="28"/>
  <c r="E24" i="28"/>
  <c r="E23" i="28"/>
  <c r="E22" i="28"/>
  <c r="E21" i="28"/>
  <c r="E20" i="28"/>
  <c r="E19" i="28"/>
  <c r="E18" i="28"/>
  <c r="E17" i="28"/>
  <c r="E16" i="28"/>
  <c r="E15" i="28"/>
  <c r="E14" i="28"/>
  <c r="E13" i="28"/>
  <c r="E12" i="28"/>
  <c r="E11" i="28"/>
  <c r="E10" i="28"/>
  <c r="E9" i="28"/>
  <c r="E8" i="28"/>
  <c r="E7" i="28"/>
  <c r="E6" i="28"/>
  <c r="E5" i="28"/>
  <c r="E4" i="28"/>
  <c r="E3" i="28"/>
  <c r="E2" i="28"/>
  <c r="O12" i="22" l="1"/>
  <c r="O15" i="22" l="1"/>
  <c r="N15" i="22" s="1"/>
  <c r="O16" i="22"/>
  <c r="N16" i="22" s="1"/>
  <c r="O13" i="22"/>
  <c r="N13" i="22" s="1"/>
  <c r="O14" i="22"/>
  <c r="N14" i="22" s="1"/>
  <c r="O20" i="22" l="1"/>
  <c r="H14" i="22"/>
  <c r="H13" i="22"/>
  <c r="H12" i="22"/>
  <c r="H11" i="22"/>
  <c r="Q24" i="22"/>
  <c r="S3" i="22"/>
  <c r="M16" i="22"/>
  <c r="M15" i="22"/>
  <c r="M14" i="22"/>
  <c r="M13" i="22"/>
  <c r="K2" i="22"/>
  <c r="J2" i="22"/>
  <c r="A1" i="27" l="1"/>
  <c r="B2" i="22"/>
  <c r="AG101" i="28"/>
  <c r="AE101" i="28"/>
  <c r="AD101" i="28"/>
  <c r="AC101" i="28"/>
  <c r="X101" i="28"/>
  <c r="W101" i="28"/>
  <c r="V101" i="28"/>
  <c r="U101" i="28"/>
  <c r="T101" i="28"/>
  <c r="S101" i="28"/>
  <c r="R101" i="28"/>
  <c r="Q101" i="28"/>
  <c r="P101" i="28"/>
  <c r="O101" i="28"/>
  <c r="N101" i="28"/>
  <c r="M101" i="28"/>
  <c r="A101" i="28"/>
  <c r="AG100" i="28"/>
  <c r="AE100" i="28"/>
  <c r="AD100" i="28"/>
  <c r="AC100" i="28"/>
  <c r="X100" i="28"/>
  <c r="W100" i="28"/>
  <c r="V100" i="28"/>
  <c r="U100" i="28"/>
  <c r="T100" i="28"/>
  <c r="S100" i="28"/>
  <c r="R100" i="28"/>
  <c r="Q100" i="28"/>
  <c r="P100" i="28"/>
  <c r="O100" i="28"/>
  <c r="N100" i="28"/>
  <c r="M100" i="28"/>
  <c r="A100" i="28"/>
  <c r="AG99" i="28"/>
  <c r="AE99" i="28"/>
  <c r="AD99" i="28"/>
  <c r="AC99" i="28"/>
  <c r="X99" i="28"/>
  <c r="W99" i="28"/>
  <c r="V99" i="28"/>
  <c r="U99" i="28"/>
  <c r="T99" i="28"/>
  <c r="S99" i="28"/>
  <c r="R99" i="28"/>
  <c r="Q99" i="28"/>
  <c r="P99" i="28"/>
  <c r="O99" i="28"/>
  <c r="N99" i="28"/>
  <c r="M99" i="28"/>
  <c r="A99" i="28"/>
  <c r="AG98" i="28"/>
  <c r="AE98" i="28"/>
  <c r="AD98" i="28"/>
  <c r="AC98" i="28"/>
  <c r="X98" i="28"/>
  <c r="W98" i="28"/>
  <c r="V98" i="28"/>
  <c r="U98" i="28"/>
  <c r="T98" i="28"/>
  <c r="S98" i="28"/>
  <c r="R98" i="28"/>
  <c r="Q98" i="28"/>
  <c r="P98" i="28"/>
  <c r="O98" i="28"/>
  <c r="N98" i="28"/>
  <c r="M98" i="28"/>
  <c r="A98" i="28"/>
  <c r="AG97" i="28"/>
  <c r="AE97" i="28"/>
  <c r="AD97" i="28"/>
  <c r="AC97" i="28"/>
  <c r="X97" i="28"/>
  <c r="W97" i="28"/>
  <c r="V97" i="28"/>
  <c r="U97" i="28"/>
  <c r="T97" i="28"/>
  <c r="S97" i="28"/>
  <c r="R97" i="28"/>
  <c r="Q97" i="28"/>
  <c r="P97" i="28"/>
  <c r="O97" i="28"/>
  <c r="N97" i="28"/>
  <c r="M97" i="28"/>
  <c r="A97" i="28"/>
  <c r="AG96" i="28"/>
  <c r="AE96" i="28"/>
  <c r="AD96" i="28"/>
  <c r="AC96" i="28"/>
  <c r="X96" i="28"/>
  <c r="W96" i="28"/>
  <c r="V96" i="28"/>
  <c r="U96" i="28"/>
  <c r="T96" i="28"/>
  <c r="S96" i="28"/>
  <c r="R96" i="28"/>
  <c r="Q96" i="28"/>
  <c r="P96" i="28"/>
  <c r="O96" i="28"/>
  <c r="N96" i="28"/>
  <c r="M96" i="28"/>
  <c r="A96" i="28"/>
  <c r="AG95" i="28"/>
  <c r="AE95" i="28"/>
  <c r="AD95" i="28"/>
  <c r="AC95" i="28"/>
  <c r="X95" i="28"/>
  <c r="W95" i="28"/>
  <c r="V95" i="28"/>
  <c r="U95" i="28"/>
  <c r="T95" i="28"/>
  <c r="S95" i="28"/>
  <c r="R95" i="28"/>
  <c r="Q95" i="28"/>
  <c r="P95" i="28"/>
  <c r="O95" i="28"/>
  <c r="N95" i="28"/>
  <c r="M95" i="28"/>
  <c r="A95" i="28"/>
  <c r="AG94" i="28"/>
  <c r="AE94" i="28"/>
  <c r="AD94" i="28"/>
  <c r="AC94" i="28"/>
  <c r="X94" i="28"/>
  <c r="W94" i="28"/>
  <c r="V94" i="28"/>
  <c r="U94" i="28"/>
  <c r="T94" i="28"/>
  <c r="S94" i="28"/>
  <c r="R94" i="28"/>
  <c r="Q94" i="28"/>
  <c r="P94" i="28"/>
  <c r="O94" i="28"/>
  <c r="N94" i="28"/>
  <c r="M94" i="28"/>
  <c r="A94" i="28"/>
  <c r="AG93" i="28"/>
  <c r="AE93" i="28"/>
  <c r="AD93" i="28"/>
  <c r="AC93" i="28"/>
  <c r="X93" i="28"/>
  <c r="W93" i="28"/>
  <c r="V93" i="28"/>
  <c r="U93" i="28"/>
  <c r="T93" i="28"/>
  <c r="S93" i="28"/>
  <c r="R93" i="28"/>
  <c r="Q93" i="28"/>
  <c r="P93" i="28"/>
  <c r="O93" i="28"/>
  <c r="N93" i="28"/>
  <c r="M93" i="28"/>
  <c r="C93" i="28"/>
  <c r="A93" i="28"/>
  <c r="AG92" i="28"/>
  <c r="AE92" i="28"/>
  <c r="AD92" i="28"/>
  <c r="AC92" i="28"/>
  <c r="X92" i="28"/>
  <c r="W92" i="28"/>
  <c r="V92" i="28"/>
  <c r="U92" i="28"/>
  <c r="T92" i="28"/>
  <c r="S92" i="28"/>
  <c r="R92" i="28"/>
  <c r="Q92" i="28"/>
  <c r="P92" i="28"/>
  <c r="O92" i="28"/>
  <c r="N92" i="28"/>
  <c r="M92" i="28"/>
  <c r="A92" i="28"/>
  <c r="AG91" i="28"/>
  <c r="AE91" i="28"/>
  <c r="AD91" i="28"/>
  <c r="AC91" i="28"/>
  <c r="X91" i="28"/>
  <c r="W91" i="28"/>
  <c r="V91" i="28"/>
  <c r="U91" i="28"/>
  <c r="T91" i="28"/>
  <c r="S91" i="28"/>
  <c r="R91" i="28"/>
  <c r="Q91" i="28"/>
  <c r="P91" i="28"/>
  <c r="O91" i="28"/>
  <c r="N91" i="28"/>
  <c r="M91" i="28"/>
  <c r="A91" i="28"/>
  <c r="AG90" i="28"/>
  <c r="AE90" i="28"/>
  <c r="AD90" i="28"/>
  <c r="AC90" i="28"/>
  <c r="X90" i="28"/>
  <c r="W90" i="28"/>
  <c r="V90" i="28"/>
  <c r="U90" i="28"/>
  <c r="T90" i="28"/>
  <c r="S90" i="28"/>
  <c r="R90" i="28"/>
  <c r="Q90" i="28"/>
  <c r="P90" i="28"/>
  <c r="O90" i="28"/>
  <c r="N90" i="28"/>
  <c r="M90" i="28"/>
  <c r="A90" i="28"/>
  <c r="AG89" i="28"/>
  <c r="AE89" i="28"/>
  <c r="AD89" i="28"/>
  <c r="AC89" i="28"/>
  <c r="X89" i="28"/>
  <c r="W89" i="28"/>
  <c r="V89" i="28"/>
  <c r="U89" i="28"/>
  <c r="T89" i="28"/>
  <c r="S89" i="28"/>
  <c r="R89" i="28"/>
  <c r="Q89" i="28"/>
  <c r="P89" i="28"/>
  <c r="O89" i="28"/>
  <c r="N89" i="28"/>
  <c r="M89" i="28"/>
  <c r="A89" i="28"/>
  <c r="AG88" i="28"/>
  <c r="AE88" i="28"/>
  <c r="AD88" i="28"/>
  <c r="AC88" i="28"/>
  <c r="X88" i="28"/>
  <c r="W88" i="28"/>
  <c r="V88" i="28"/>
  <c r="U88" i="28"/>
  <c r="T88" i="28"/>
  <c r="S88" i="28"/>
  <c r="R88" i="28"/>
  <c r="Q88" i="28"/>
  <c r="P88" i="28"/>
  <c r="O88" i="28"/>
  <c r="N88" i="28"/>
  <c r="M88" i="28"/>
  <c r="A88" i="28"/>
  <c r="AG87" i="28"/>
  <c r="AE87" i="28"/>
  <c r="AD87" i="28"/>
  <c r="AC87" i="28"/>
  <c r="X87" i="28"/>
  <c r="W87" i="28"/>
  <c r="V87" i="28"/>
  <c r="U87" i="28"/>
  <c r="T87" i="28"/>
  <c r="S87" i="28"/>
  <c r="R87" i="28"/>
  <c r="Q87" i="28"/>
  <c r="P87" i="28"/>
  <c r="O87" i="28"/>
  <c r="N87" i="28"/>
  <c r="M87" i="28"/>
  <c r="A87" i="28"/>
  <c r="AG86" i="28"/>
  <c r="AE86" i="28"/>
  <c r="AD86" i="28"/>
  <c r="AC86" i="28"/>
  <c r="X86" i="28"/>
  <c r="W86" i="28"/>
  <c r="V86" i="28"/>
  <c r="U86" i="28"/>
  <c r="T86" i="28"/>
  <c r="S86" i="28"/>
  <c r="R86" i="28"/>
  <c r="Q86" i="28"/>
  <c r="P86" i="28"/>
  <c r="O86" i="28"/>
  <c r="N86" i="28"/>
  <c r="M86" i="28"/>
  <c r="A86" i="28"/>
  <c r="AG85" i="28"/>
  <c r="AE85" i="28"/>
  <c r="AD85" i="28"/>
  <c r="AC85" i="28"/>
  <c r="X85" i="28"/>
  <c r="W85" i="28"/>
  <c r="V85" i="28"/>
  <c r="U85" i="28"/>
  <c r="T85" i="28"/>
  <c r="S85" i="28"/>
  <c r="R85" i="28"/>
  <c r="Q85" i="28"/>
  <c r="P85" i="28"/>
  <c r="O85" i="28"/>
  <c r="N85" i="28"/>
  <c r="M85" i="28"/>
  <c r="A85" i="28"/>
  <c r="AG84" i="28"/>
  <c r="AE84" i="28"/>
  <c r="AD84" i="28"/>
  <c r="AC84" i="28"/>
  <c r="X84" i="28"/>
  <c r="W84" i="28"/>
  <c r="V84" i="28"/>
  <c r="U84" i="28"/>
  <c r="T84" i="28"/>
  <c r="S84" i="28"/>
  <c r="R84" i="28"/>
  <c r="Q84" i="28"/>
  <c r="P84" i="28"/>
  <c r="O84" i="28"/>
  <c r="N84" i="28"/>
  <c r="M84" i="28"/>
  <c r="A84" i="28"/>
  <c r="AG83" i="28"/>
  <c r="AE83" i="28"/>
  <c r="AD83" i="28"/>
  <c r="AC83" i="28"/>
  <c r="X83" i="28"/>
  <c r="W83" i="28"/>
  <c r="V83" i="28"/>
  <c r="U83" i="28"/>
  <c r="T83" i="28"/>
  <c r="S83" i="28"/>
  <c r="R83" i="28"/>
  <c r="Q83" i="28"/>
  <c r="P83" i="28"/>
  <c r="O83" i="28"/>
  <c r="N83" i="28"/>
  <c r="M83" i="28"/>
  <c r="A83" i="28"/>
  <c r="AG82" i="28"/>
  <c r="AE82" i="28"/>
  <c r="AD82" i="28"/>
  <c r="AC82" i="28"/>
  <c r="X82" i="28"/>
  <c r="W82" i="28"/>
  <c r="V82" i="28"/>
  <c r="U82" i="28"/>
  <c r="T82" i="28"/>
  <c r="S82" i="28"/>
  <c r="R82" i="28"/>
  <c r="Q82" i="28"/>
  <c r="P82" i="28"/>
  <c r="O82" i="28"/>
  <c r="N82" i="28"/>
  <c r="M82" i="28"/>
  <c r="A82" i="28"/>
  <c r="AG81" i="28"/>
  <c r="AE81" i="28"/>
  <c r="AD81" i="28"/>
  <c r="AC81" i="28"/>
  <c r="X81" i="28"/>
  <c r="W81" i="28"/>
  <c r="V81" i="28"/>
  <c r="U81" i="28"/>
  <c r="T81" i="28"/>
  <c r="S81" i="28"/>
  <c r="R81" i="28"/>
  <c r="Q81" i="28"/>
  <c r="P81" i="28"/>
  <c r="O81" i="28"/>
  <c r="N81" i="28"/>
  <c r="M81" i="28"/>
  <c r="A81" i="28"/>
  <c r="AG80" i="28"/>
  <c r="AE80" i="28"/>
  <c r="AD80" i="28"/>
  <c r="AC80" i="28"/>
  <c r="X80" i="28"/>
  <c r="W80" i="28"/>
  <c r="V80" i="28"/>
  <c r="U80" i="28"/>
  <c r="T80" i="28"/>
  <c r="S80" i="28"/>
  <c r="R80" i="28"/>
  <c r="Q80" i="28"/>
  <c r="P80" i="28"/>
  <c r="O80" i="28"/>
  <c r="N80" i="28"/>
  <c r="M80" i="28"/>
  <c r="A80" i="28"/>
  <c r="AG79" i="28"/>
  <c r="AE79" i="28"/>
  <c r="AD79" i="28"/>
  <c r="AC79" i="28"/>
  <c r="X79" i="28"/>
  <c r="W79" i="28"/>
  <c r="V79" i="28"/>
  <c r="U79" i="28"/>
  <c r="T79" i="28"/>
  <c r="S79" i="28"/>
  <c r="R79" i="28"/>
  <c r="Q79" i="28"/>
  <c r="P79" i="28"/>
  <c r="O79" i="28"/>
  <c r="N79" i="28"/>
  <c r="M79" i="28"/>
  <c r="C79" i="28"/>
  <c r="A79" i="28"/>
  <c r="AG78" i="28"/>
  <c r="AE78" i="28"/>
  <c r="AD78" i="28"/>
  <c r="AC78" i="28"/>
  <c r="X78" i="28"/>
  <c r="W78" i="28"/>
  <c r="V78" i="28"/>
  <c r="U78" i="28"/>
  <c r="T78" i="28"/>
  <c r="S78" i="28"/>
  <c r="R78" i="28"/>
  <c r="Q78" i="28"/>
  <c r="P78" i="28"/>
  <c r="O78" i="28"/>
  <c r="N78" i="28"/>
  <c r="M78" i="28"/>
  <c r="A78" i="28"/>
  <c r="AG77" i="28"/>
  <c r="AE77" i="28"/>
  <c r="AD77" i="28"/>
  <c r="AC77" i="28"/>
  <c r="X77" i="28"/>
  <c r="W77" i="28"/>
  <c r="V77" i="28"/>
  <c r="U77" i="28"/>
  <c r="T77" i="28"/>
  <c r="S77" i="28"/>
  <c r="R77" i="28"/>
  <c r="Q77" i="28"/>
  <c r="P77" i="28"/>
  <c r="O77" i="28"/>
  <c r="N77" i="28"/>
  <c r="M77" i="28"/>
  <c r="A77" i="28"/>
  <c r="AG76" i="28"/>
  <c r="AE76" i="28"/>
  <c r="AD76" i="28"/>
  <c r="AC76" i="28"/>
  <c r="X76" i="28"/>
  <c r="W76" i="28"/>
  <c r="V76" i="28"/>
  <c r="U76" i="28"/>
  <c r="T76" i="28"/>
  <c r="S76" i="28"/>
  <c r="R76" i="28"/>
  <c r="Q76" i="28"/>
  <c r="P76" i="28"/>
  <c r="O76" i="28"/>
  <c r="N76" i="28"/>
  <c r="M76" i="28"/>
  <c r="A76" i="28"/>
  <c r="AG75" i="28"/>
  <c r="AE75" i="28"/>
  <c r="AD75" i="28"/>
  <c r="AC75" i="28"/>
  <c r="X75" i="28"/>
  <c r="W75" i="28"/>
  <c r="V75" i="28"/>
  <c r="U75" i="28"/>
  <c r="T75" i="28"/>
  <c r="S75" i="28"/>
  <c r="R75" i="28"/>
  <c r="Q75" i="28"/>
  <c r="P75" i="28"/>
  <c r="O75" i="28"/>
  <c r="N75" i="28"/>
  <c r="M75" i="28"/>
  <c r="C75" i="28"/>
  <c r="A75" i="28"/>
  <c r="AG74" i="28"/>
  <c r="AE74" i="28"/>
  <c r="AD74" i="28"/>
  <c r="AC74" i="28"/>
  <c r="X74" i="28"/>
  <c r="W74" i="28"/>
  <c r="V74" i="28"/>
  <c r="U74" i="28"/>
  <c r="T74" i="28"/>
  <c r="S74" i="28"/>
  <c r="R74" i="28"/>
  <c r="Q74" i="28"/>
  <c r="P74" i="28"/>
  <c r="O74" i="28"/>
  <c r="N74" i="28"/>
  <c r="M74" i="28"/>
  <c r="A74" i="28"/>
  <c r="AG73" i="28"/>
  <c r="AE73" i="28"/>
  <c r="AD73" i="28"/>
  <c r="AC73" i="28"/>
  <c r="X73" i="28"/>
  <c r="W73" i="28"/>
  <c r="V73" i="28"/>
  <c r="U73" i="28"/>
  <c r="T73" i="28"/>
  <c r="S73" i="28"/>
  <c r="R73" i="28"/>
  <c r="Q73" i="28"/>
  <c r="P73" i="28"/>
  <c r="O73" i="28"/>
  <c r="N73" i="28"/>
  <c r="M73" i="28"/>
  <c r="A73" i="28"/>
  <c r="AG72" i="28"/>
  <c r="AE72" i="28"/>
  <c r="AD72" i="28"/>
  <c r="AC72" i="28"/>
  <c r="X72" i="28"/>
  <c r="W72" i="28"/>
  <c r="V72" i="28"/>
  <c r="U72" i="28"/>
  <c r="T72" i="28"/>
  <c r="S72" i="28"/>
  <c r="R72" i="28"/>
  <c r="Q72" i="28"/>
  <c r="P72" i="28"/>
  <c r="O72" i="28"/>
  <c r="N72" i="28"/>
  <c r="M72" i="28"/>
  <c r="A72" i="28"/>
  <c r="AG71" i="28"/>
  <c r="AE71" i="28"/>
  <c r="AD71" i="28"/>
  <c r="AC71" i="28"/>
  <c r="X71" i="28"/>
  <c r="W71" i="28"/>
  <c r="V71" i="28"/>
  <c r="U71" i="28"/>
  <c r="T71" i="28"/>
  <c r="S71" i="28"/>
  <c r="R71" i="28"/>
  <c r="Q71" i="28"/>
  <c r="P71" i="28"/>
  <c r="O71" i="28"/>
  <c r="N71" i="28"/>
  <c r="M71" i="28"/>
  <c r="A71" i="28"/>
  <c r="AG70" i="28"/>
  <c r="AE70" i="28"/>
  <c r="AD70" i="28"/>
  <c r="AC70" i="28"/>
  <c r="X70" i="28"/>
  <c r="W70" i="28"/>
  <c r="V70" i="28"/>
  <c r="U70" i="28"/>
  <c r="T70" i="28"/>
  <c r="S70" i="28"/>
  <c r="R70" i="28"/>
  <c r="Q70" i="28"/>
  <c r="P70" i="28"/>
  <c r="O70" i="28"/>
  <c r="N70" i="28"/>
  <c r="M70" i="28"/>
  <c r="A70" i="28"/>
  <c r="AG69" i="28"/>
  <c r="AE69" i="28"/>
  <c r="AD69" i="28"/>
  <c r="AC69" i="28"/>
  <c r="X69" i="28"/>
  <c r="W69" i="28"/>
  <c r="V69" i="28"/>
  <c r="U69" i="28"/>
  <c r="T69" i="28"/>
  <c r="S69" i="28"/>
  <c r="R69" i="28"/>
  <c r="Q69" i="28"/>
  <c r="P69" i="28"/>
  <c r="O69" i="28"/>
  <c r="N69" i="28"/>
  <c r="M69" i="28"/>
  <c r="A69" i="28"/>
  <c r="AG68" i="28"/>
  <c r="AE68" i="28"/>
  <c r="AD68" i="28"/>
  <c r="AC68" i="28"/>
  <c r="X68" i="28"/>
  <c r="W68" i="28"/>
  <c r="V68" i="28"/>
  <c r="U68" i="28"/>
  <c r="T68" i="28"/>
  <c r="S68" i="28"/>
  <c r="R68" i="28"/>
  <c r="Q68" i="28"/>
  <c r="P68" i="28"/>
  <c r="O68" i="28"/>
  <c r="N68" i="28"/>
  <c r="M68" i="28"/>
  <c r="A68" i="28"/>
  <c r="AG67" i="28"/>
  <c r="AE67" i="28"/>
  <c r="AD67" i="28"/>
  <c r="AC67" i="28"/>
  <c r="X67" i="28"/>
  <c r="W67" i="28"/>
  <c r="V67" i="28"/>
  <c r="U67" i="28"/>
  <c r="T67" i="28"/>
  <c r="S67" i="28"/>
  <c r="R67" i="28"/>
  <c r="Q67" i="28"/>
  <c r="P67" i="28"/>
  <c r="O67" i="28"/>
  <c r="N67" i="28"/>
  <c r="M67" i="28"/>
  <c r="A67" i="28"/>
  <c r="AG66" i="28"/>
  <c r="AE66" i="28"/>
  <c r="AD66" i="28"/>
  <c r="AC66" i="28"/>
  <c r="X66" i="28"/>
  <c r="W66" i="28"/>
  <c r="V66" i="28"/>
  <c r="U66" i="28"/>
  <c r="T66" i="28"/>
  <c r="S66" i="28"/>
  <c r="R66" i="28"/>
  <c r="Q66" i="28"/>
  <c r="P66" i="28"/>
  <c r="O66" i="28"/>
  <c r="N66" i="28"/>
  <c r="M66" i="28"/>
  <c r="A66" i="28"/>
  <c r="AG65" i="28"/>
  <c r="AE65" i="28"/>
  <c r="AD65" i="28"/>
  <c r="AC65" i="28"/>
  <c r="X65" i="28"/>
  <c r="W65" i="28"/>
  <c r="V65" i="28"/>
  <c r="U65" i="28"/>
  <c r="T65" i="28"/>
  <c r="S65" i="28"/>
  <c r="R65" i="28"/>
  <c r="Q65" i="28"/>
  <c r="P65" i="28"/>
  <c r="O65" i="28"/>
  <c r="N65" i="28"/>
  <c r="M65" i="28"/>
  <c r="A65" i="28"/>
  <c r="AG64" i="28"/>
  <c r="AE64" i="28"/>
  <c r="AD64" i="28"/>
  <c r="AC64" i="28"/>
  <c r="X64" i="28"/>
  <c r="W64" i="28"/>
  <c r="V64" i="28"/>
  <c r="U64" i="28"/>
  <c r="T64" i="28"/>
  <c r="S64" i="28"/>
  <c r="R64" i="28"/>
  <c r="Q64" i="28"/>
  <c r="P64" i="28"/>
  <c r="O64" i="28"/>
  <c r="N64" i="28"/>
  <c r="M64" i="28"/>
  <c r="A64" i="28"/>
  <c r="AG63" i="28"/>
  <c r="AE63" i="28"/>
  <c r="AD63" i="28"/>
  <c r="AC63" i="28"/>
  <c r="X63" i="28"/>
  <c r="W63" i="28"/>
  <c r="V63" i="28"/>
  <c r="U63" i="28"/>
  <c r="T63" i="28"/>
  <c r="S63" i="28"/>
  <c r="R63" i="28"/>
  <c r="Q63" i="28"/>
  <c r="P63" i="28"/>
  <c r="O63" i="28"/>
  <c r="N63" i="28"/>
  <c r="M63" i="28"/>
  <c r="A63" i="28"/>
  <c r="AG62" i="28"/>
  <c r="AE62" i="28"/>
  <c r="AD62" i="28"/>
  <c r="AC62" i="28"/>
  <c r="X62" i="28"/>
  <c r="W62" i="28"/>
  <c r="V62" i="28"/>
  <c r="U62" i="28"/>
  <c r="T62" i="28"/>
  <c r="S62" i="28"/>
  <c r="R62" i="28"/>
  <c r="Q62" i="28"/>
  <c r="P62" i="28"/>
  <c r="O62" i="28"/>
  <c r="N62" i="28"/>
  <c r="M62" i="28"/>
  <c r="A62" i="28"/>
  <c r="AG61" i="28"/>
  <c r="AE61" i="28"/>
  <c r="AD61" i="28"/>
  <c r="AC61" i="28"/>
  <c r="X61" i="28"/>
  <c r="W61" i="28"/>
  <c r="V61" i="28"/>
  <c r="U61" i="28"/>
  <c r="T61" i="28"/>
  <c r="S61" i="28"/>
  <c r="R61" i="28"/>
  <c r="Q61" i="28"/>
  <c r="P61" i="28"/>
  <c r="O61" i="28"/>
  <c r="N61" i="28"/>
  <c r="M61" i="28"/>
  <c r="C61" i="28"/>
  <c r="A61" i="28"/>
  <c r="AG60" i="28"/>
  <c r="AE60" i="28"/>
  <c r="AD60" i="28"/>
  <c r="AC60" i="28"/>
  <c r="X60" i="28"/>
  <c r="W60" i="28"/>
  <c r="V60" i="28"/>
  <c r="U60" i="28"/>
  <c r="T60" i="28"/>
  <c r="S60" i="28"/>
  <c r="R60" i="28"/>
  <c r="Q60" i="28"/>
  <c r="P60" i="28"/>
  <c r="O60" i="28"/>
  <c r="N60" i="28"/>
  <c r="M60" i="28"/>
  <c r="A60" i="28"/>
  <c r="AG59" i="28"/>
  <c r="AE59" i="28"/>
  <c r="AD59" i="28"/>
  <c r="AC59" i="28"/>
  <c r="X59" i="28"/>
  <c r="W59" i="28"/>
  <c r="V59" i="28"/>
  <c r="U59" i="28"/>
  <c r="T59" i="28"/>
  <c r="S59" i="28"/>
  <c r="R59" i="28"/>
  <c r="Q59" i="28"/>
  <c r="P59" i="28"/>
  <c r="O59" i="28"/>
  <c r="N59" i="28"/>
  <c r="M59" i="28"/>
  <c r="A59" i="28"/>
  <c r="AG58" i="28"/>
  <c r="AE58" i="28"/>
  <c r="AD58" i="28"/>
  <c r="AC58" i="28"/>
  <c r="X58" i="28"/>
  <c r="W58" i="28"/>
  <c r="V58" i="28"/>
  <c r="U58" i="28"/>
  <c r="T58" i="28"/>
  <c r="S58" i="28"/>
  <c r="R58" i="28"/>
  <c r="Q58" i="28"/>
  <c r="P58" i="28"/>
  <c r="O58" i="28"/>
  <c r="N58" i="28"/>
  <c r="M58" i="28"/>
  <c r="A58" i="28"/>
  <c r="AG57" i="28"/>
  <c r="AE57" i="28"/>
  <c r="AD57" i="28"/>
  <c r="AC57" i="28"/>
  <c r="X57" i="28"/>
  <c r="W57" i="28"/>
  <c r="V57" i="28"/>
  <c r="U57" i="28"/>
  <c r="T57" i="28"/>
  <c r="S57" i="28"/>
  <c r="R57" i="28"/>
  <c r="Q57" i="28"/>
  <c r="P57" i="28"/>
  <c r="O57" i="28"/>
  <c r="N57" i="28"/>
  <c r="M57" i="28"/>
  <c r="A57" i="28"/>
  <c r="AG56" i="28"/>
  <c r="AE56" i="28"/>
  <c r="AD56" i="28"/>
  <c r="AC56" i="28"/>
  <c r="X56" i="28"/>
  <c r="W56" i="28"/>
  <c r="V56" i="28"/>
  <c r="U56" i="28"/>
  <c r="T56" i="28"/>
  <c r="S56" i="28"/>
  <c r="R56" i="28"/>
  <c r="Q56" i="28"/>
  <c r="P56" i="28"/>
  <c r="O56" i="28"/>
  <c r="N56" i="28"/>
  <c r="M56" i="28"/>
  <c r="A56" i="28"/>
  <c r="AG55" i="28"/>
  <c r="AE55" i="28"/>
  <c r="AD55" i="28"/>
  <c r="AC55" i="28"/>
  <c r="X55" i="28"/>
  <c r="W55" i="28"/>
  <c r="V55" i="28"/>
  <c r="U55" i="28"/>
  <c r="T55" i="28"/>
  <c r="S55" i="28"/>
  <c r="R55" i="28"/>
  <c r="Q55" i="28"/>
  <c r="P55" i="28"/>
  <c r="O55" i="28"/>
  <c r="N55" i="28"/>
  <c r="M55" i="28"/>
  <c r="A55" i="28"/>
  <c r="AG54" i="28"/>
  <c r="AE54" i="28"/>
  <c r="AD54" i="28"/>
  <c r="AC54" i="28"/>
  <c r="X54" i="28"/>
  <c r="W54" i="28"/>
  <c r="V54" i="28"/>
  <c r="U54" i="28"/>
  <c r="T54" i="28"/>
  <c r="S54" i="28"/>
  <c r="R54" i="28"/>
  <c r="Q54" i="28"/>
  <c r="P54" i="28"/>
  <c r="O54" i="28"/>
  <c r="N54" i="28"/>
  <c r="M54" i="28"/>
  <c r="A54" i="28"/>
  <c r="AG53" i="28"/>
  <c r="AE53" i="28"/>
  <c r="AD53" i="28"/>
  <c r="AC53" i="28"/>
  <c r="X53" i="28"/>
  <c r="W53" i="28"/>
  <c r="V53" i="28"/>
  <c r="U53" i="28"/>
  <c r="T53" i="28"/>
  <c r="S53" i="28"/>
  <c r="R53" i="28"/>
  <c r="Q53" i="28"/>
  <c r="P53" i="28"/>
  <c r="O53" i="28"/>
  <c r="N53" i="28"/>
  <c r="M53" i="28"/>
  <c r="A53" i="28"/>
  <c r="AG52" i="28"/>
  <c r="AE52" i="28"/>
  <c r="AD52" i="28"/>
  <c r="AC52" i="28"/>
  <c r="X52" i="28"/>
  <c r="W52" i="28"/>
  <c r="V52" i="28"/>
  <c r="U52" i="28"/>
  <c r="T52" i="28"/>
  <c r="S52" i="28"/>
  <c r="R52" i="28"/>
  <c r="Q52" i="28"/>
  <c r="P52" i="28"/>
  <c r="O52" i="28"/>
  <c r="N52" i="28"/>
  <c r="M52" i="28"/>
  <c r="A52" i="28"/>
  <c r="AG51" i="28"/>
  <c r="AE51" i="28"/>
  <c r="AD51" i="28"/>
  <c r="AC51" i="28"/>
  <c r="X51" i="28"/>
  <c r="W51" i="28"/>
  <c r="V51" i="28"/>
  <c r="U51" i="28"/>
  <c r="T51" i="28"/>
  <c r="S51" i="28"/>
  <c r="R51" i="28"/>
  <c r="Q51" i="28"/>
  <c r="P51" i="28"/>
  <c r="O51" i="28"/>
  <c r="N51" i="28"/>
  <c r="M51" i="28"/>
  <c r="A51" i="28"/>
  <c r="AG50" i="28"/>
  <c r="AE50" i="28"/>
  <c r="AD50" i="28"/>
  <c r="AC50" i="28"/>
  <c r="X50" i="28"/>
  <c r="W50" i="28"/>
  <c r="V50" i="28"/>
  <c r="U50" i="28"/>
  <c r="T50" i="28"/>
  <c r="S50" i="28"/>
  <c r="R50" i="28"/>
  <c r="Q50" i="28"/>
  <c r="P50" i="28"/>
  <c r="O50" i="28"/>
  <c r="N50" i="28"/>
  <c r="M50" i="28"/>
  <c r="A50" i="28"/>
  <c r="AG49" i="28"/>
  <c r="AE49" i="28"/>
  <c r="AD49" i="28"/>
  <c r="AC49" i="28"/>
  <c r="X49" i="28"/>
  <c r="W49" i="28"/>
  <c r="V49" i="28"/>
  <c r="U49" i="28"/>
  <c r="T49" i="28"/>
  <c r="S49" i="28"/>
  <c r="R49" i="28"/>
  <c r="Q49" i="28"/>
  <c r="P49" i="28"/>
  <c r="O49" i="28"/>
  <c r="N49" i="28"/>
  <c r="M49" i="28"/>
  <c r="A49" i="28"/>
  <c r="AG48" i="28"/>
  <c r="AE48" i="28"/>
  <c r="AD48" i="28"/>
  <c r="AC48" i="28"/>
  <c r="X48" i="28"/>
  <c r="W48" i="28"/>
  <c r="V48" i="28"/>
  <c r="U48" i="28"/>
  <c r="T48" i="28"/>
  <c r="S48" i="28"/>
  <c r="R48" i="28"/>
  <c r="Q48" i="28"/>
  <c r="P48" i="28"/>
  <c r="O48" i="28"/>
  <c r="N48" i="28"/>
  <c r="M48" i="28"/>
  <c r="A48" i="28"/>
  <c r="AG47" i="28"/>
  <c r="AE47" i="28"/>
  <c r="AD47" i="28"/>
  <c r="AC47" i="28"/>
  <c r="X47" i="28"/>
  <c r="W47" i="28"/>
  <c r="V47" i="28"/>
  <c r="U47" i="28"/>
  <c r="T47" i="28"/>
  <c r="S47" i="28"/>
  <c r="R47" i="28"/>
  <c r="Q47" i="28"/>
  <c r="P47" i="28"/>
  <c r="O47" i="28"/>
  <c r="N47" i="28"/>
  <c r="M47" i="28"/>
  <c r="A47" i="28"/>
  <c r="AG46" i="28"/>
  <c r="AE46" i="28"/>
  <c r="AD46" i="28"/>
  <c r="AC46" i="28"/>
  <c r="X46" i="28"/>
  <c r="W46" i="28"/>
  <c r="V46" i="28"/>
  <c r="U46" i="28"/>
  <c r="T46" i="28"/>
  <c r="S46" i="28"/>
  <c r="R46" i="28"/>
  <c r="Q46" i="28"/>
  <c r="P46" i="28"/>
  <c r="O46" i="28"/>
  <c r="N46" i="28"/>
  <c r="M46" i="28"/>
  <c r="A46" i="28"/>
  <c r="AG45" i="28"/>
  <c r="AE45" i="28"/>
  <c r="AD45" i="28"/>
  <c r="AC45" i="28"/>
  <c r="X45" i="28"/>
  <c r="W45" i="28"/>
  <c r="V45" i="28"/>
  <c r="U45" i="28"/>
  <c r="T45" i="28"/>
  <c r="S45" i="28"/>
  <c r="R45" i="28"/>
  <c r="Q45" i="28"/>
  <c r="P45" i="28"/>
  <c r="O45" i="28"/>
  <c r="N45" i="28"/>
  <c r="M45" i="28"/>
  <c r="A45" i="28"/>
  <c r="AG44" i="28"/>
  <c r="AE44" i="28"/>
  <c r="AD44" i="28"/>
  <c r="AC44" i="28"/>
  <c r="X44" i="28"/>
  <c r="W44" i="28"/>
  <c r="V44" i="28"/>
  <c r="U44" i="28"/>
  <c r="T44" i="28"/>
  <c r="S44" i="28"/>
  <c r="R44" i="28"/>
  <c r="Q44" i="28"/>
  <c r="P44" i="28"/>
  <c r="O44" i="28"/>
  <c r="N44" i="28"/>
  <c r="M44" i="28"/>
  <c r="C44" i="28"/>
  <c r="A44" i="28"/>
  <c r="AG43" i="28"/>
  <c r="AE43" i="28"/>
  <c r="AD43" i="28"/>
  <c r="AC43" i="28"/>
  <c r="X43" i="28"/>
  <c r="W43" i="28"/>
  <c r="V43" i="28"/>
  <c r="U43" i="28"/>
  <c r="T43" i="28"/>
  <c r="S43" i="28"/>
  <c r="R43" i="28"/>
  <c r="Q43" i="28"/>
  <c r="P43" i="28"/>
  <c r="O43" i="28"/>
  <c r="N43" i="28"/>
  <c r="M43" i="28"/>
  <c r="A43" i="28"/>
  <c r="AG42" i="28"/>
  <c r="AE42" i="28"/>
  <c r="AD42" i="28"/>
  <c r="AC42" i="28"/>
  <c r="X42" i="28"/>
  <c r="W42" i="28"/>
  <c r="V42" i="28"/>
  <c r="U42" i="28"/>
  <c r="T42" i="28"/>
  <c r="S42" i="28"/>
  <c r="R42" i="28"/>
  <c r="Q42" i="28"/>
  <c r="P42" i="28"/>
  <c r="O42" i="28"/>
  <c r="N42" i="28"/>
  <c r="M42" i="28"/>
  <c r="A42" i="28"/>
  <c r="AG41" i="28"/>
  <c r="AE41" i="28"/>
  <c r="AD41" i="28"/>
  <c r="AC41" i="28"/>
  <c r="X41" i="28"/>
  <c r="W41" i="28"/>
  <c r="V41" i="28"/>
  <c r="U41" i="28"/>
  <c r="T41" i="28"/>
  <c r="S41" i="28"/>
  <c r="R41" i="28"/>
  <c r="Q41" i="28"/>
  <c r="P41" i="28"/>
  <c r="O41" i="28"/>
  <c r="N41" i="28"/>
  <c r="M41" i="28"/>
  <c r="A41" i="28"/>
  <c r="AG40" i="28"/>
  <c r="AE40" i="28"/>
  <c r="AD40" i="28"/>
  <c r="AC40" i="28"/>
  <c r="X40" i="28"/>
  <c r="W40" i="28"/>
  <c r="V40" i="28"/>
  <c r="U40" i="28"/>
  <c r="T40" i="28"/>
  <c r="S40" i="28"/>
  <c r="R40" i="28"/>
  <c r="Q40" i="28"/>
  <c r="P40" i="28"/>
  <c r="O40" i="28"/>
  <c r="N40" i="28"/>
  <c r="M40" i="28"/>
  <c r="C40" i="28"/>
  <c r="A40" i="28"/>
  <c r="AG39" i="28"/>
  <c r="AE39" i="28"/>
  <c r="AD39" i="28"/>
  <c r="AC39" i="28"/>
  <c r="X39" i="28"/>
  <c r="W39" i="28"/>
  <c r="V39" i="28"/>
  <c r="U39" i="28"/>
  <c r="T39" i="28"/>
  <c r="S39" i="28"/>
  <c r="R39" i="28"/>
  <c r="Q39" i="28"/>
  <c r="P39" i="28"/>
  <c r="O39" i="28"/>
  <c r="N39" i="28"/>
  <c r="M39" i="28"/>
  <c r="A39" i="28"/>
  <c r="AG38" i="28"/>
  <c r="AE38" i="28"/>
  <c r="AD38" i="28"/>
  <c r="AC38" i="28"/>
  <c r="X38" i="28"/>
  <c r="W38" i="28"/>
  <c r="V38" i="28"/>
  <c r="U38" i="28"/>
  <c r="T38" i="28"/>
  <c r="S38" i="28"/>
  <c r="R38" i="28"/>
  <c r="Q38" i="28"/>
  <c r="P38" i="28"/>
  <c r="O38" i="28"/>
  <c r="N38" i="28"/>
  <c r="M38" i="28"/>
  <c r="A38" i="28"/>
  <c r="AG37" i="28"/>
  <c r="AE37" i="28"/>
  <c r="AD37" i="28"/>
  <c r="AC37" i="28"/>
  <c r="X37" i="28"/>
  <c r="W37" i="28"/>
  <c r="V37" i="28"/>
  <c r="U37" i="28"/>
  <c r="T37" i="28"/>
  <c r="S37" i="28"/>
  <c r="R37" i="28"/>
  <c r="Q37" i="28"/>
  <c r="P37" i="28"/>
  <c r="O37" i="28"/>
  <c r="N37" i="28"/>
  <c r="M37" i="28"/>
  <c r="A37" i="28"/>
  <c r="AG36" i="28"/>
  <c r="AE36" i="28"/>
  <c r="AD36" i="28"/>
  <c r="AC36" i="28"/>
  <c r="X36" i="28"/>
  <c r="W36" i="28"/>
  <c r="V36" i="28"/>
  <c r="U36" i="28"/>
  <c r="T36" i="28"/>
  <c r="S36" i="28"/>
  <c r="R36" i="28"/>
  <c r="Q36" i="28"/>
  <c r="P36" i="28"/>
  <c r="O36" i="28"/>
  <c r="N36" i="28"/>
  <c r="M36" i="28"/>
  <c r="A36" i="28"/>
  <c r="AG35" i="28"/>
  <c r="AE35" i="28"/>
  <c r="AD35" i="28"/>
  <c r="AC35" i="28"/>
  <c r="X35" i="28"/>
  <c r="W35" i="28"/>
  <c r="V35" i="28"/>
  <c r="U35" i="28"/>
  <c r="T35" i="28"/>
  <c r="S35" i="28"/>
  <c r="R35" i="28"/>
  <c r="Q35" i="28"/>
  <c r="P35" i="28"/>
  <c r="O35" i="28"/>
  <c r="N35" i="28"/>
  <c r="M35" i="28"/>
  <c r="A35" i="28"/>
  <c r="AG34" i="28"/>
  <c r="AE34" i="28"/>
  <c r="AD34" i="28"/>
  <c r="AC34" i="28"/>
  <c r="X34" i="28"/>
  <c r="W34" i="28"/>
  <c r="V34" i="28"/>
  <c r="U34" i="28"/>
  <c r="T34" i="28"/>
  <c r="S34" i="28"/>
  <c r="R34" i="28"/>
  <c r="Q34" i="28"/>
  <c r="P34" i="28"/>
  <c r="O34" i="28"/>
  <c r="N34" i="28"/>
  <c r="M34" i="28"/>
  <c r="A34" i="28"/>
  <c r="AG33" i="28"/>
  <c r="AE33" i="28"/>
  <c r="AD33" i="28"/>
  <c r="AC33" i="28"/>
  <c r="X33" i="28"/>
  <c r="W33" i="28"/>
  <c r="V33" i="28"/>
  <c r="U33" i="28"/>
  <c r="T33" i="28"/>
  <c r="S33" i="28"/>
  <c r="R33" i="28"/>
  <c r="Q33" i="28"/>
  <c r="P33" i="28"/>
  <c r="O33" i="28"/>
  <c r="N33" i="28"/>
  <c r="M33" i="28"/>
  <c r="A33" i="28"/>
  <c r="AG32" i="28"/>
  <c r="AE32" i="28"/>
  <c r="AD32" i="28"/>
  <c r="AC32" i="28"/>
  <c r="X32" i="28"/>
  <c r="W32" i="28"/>
  <c r="V32" i="28"/>
  <c r="U32" i="28"/>
  <c r="T32" i="28"/>
  <c r="S32" i="28"/>
  <c r="R32" i="28"/>
  <c r="Q32" i="28"/>
  <c r="P32" i="28"/>
  <c r="O32" i="28"/>
  <c r="N32" i="28"/>
  <c r="M32" i="28"/>
  <c r="A32" i="28"/>
  <c r="AG31" i="28"/>
  <c r="AE31" i="28"/>
  <c r="AD31" i="28"/>
  <c r="AC31" i="28"/>
  <c r="X31" i="28"/>
  <c r="W31" i="28"/>
  <c r="V31" i="28"/>
  <c r="U31" i="28"/>
  <c r="T31" i="28"/>
  <c r="S31" i="28"/>
  <c r="R31" i="28"/>
  <c r="Q31" i="28"/>
  <c r="P31" i="28"/>
  <c r="O31" i="28"/>
  <c r="N31" i="28"/>
  <c r="M31" i="28"/>
  <c r="A31" i="28"/>
  <c r="AG30" i="28"/>
  <c r="AE30" i="28"/>
  <c r="AD30" i="28"/>
  <c r="AC30" i="28"/>
  <c r="X30" i="28"/>
  <c r="W30" i="28"/>
  <c r="V30" i="28"/>
  <c r="U30" i="28"/>
  <c r="T30" i="28"/>
  <c r="S30" i="28"/>
  <c r="R30" i="28"/>
  <c r="Q30" i="28"/>
  <c r="P30" i="28"/>
  <c r="O30" i="28"/>
  <c r="N30" i="28"/>
  <c r="M30" i="28"/>
  <c r="A30" i="28"/>
  <c r="AG29" i="28"/>
  <c r="AE29" i="28"/>
  <c r="AD29" i="28"/>
  <c r="AC29" i="28"/>
  <c r="X29" i="28"/>
  <c r="W29" i="28"/>
  <c r="V29" i="28"/>
  <c r="U29" i="28"/>
  <c r="T29" i="28"/>
  <c r="S29" i="28"/>
  <c r="R29" i="28"/>
  <c r="Q29" i="28"/>
  <c r="P29" i="28"/>
  <c r="O29" i="28"/>
  <c r="N29" i="28"/>
  <c r="M29" i="28"/>
  <c r="A29" i="28"/>
  <c r="AG28" i="28"/>
  <c r="AE28" i="28"/>
  <c r="AD28" i="28"/>
  <c r="AC28" i="28"/>
  <c r="X28" i="28"/>
  <c r="W28" i="28"/>
  <c r="V28" i="28"/>
  <c r="U28" i="28"/>
  <c r="T28" i="28"/>
  <c r="S28" i="28"/>
  <c r="R28" i="28"/>
  <c r="Q28" i="28"/>
  <c r="P28" i="28"/>
  <c r="O28" i="28"/>
  <c r="N28" i="28"/>
  <c r="M28" i="28"/>
  <c r="A28" i="28"/>
  <c r="AG27" i="28"/>
  <c r="AE27" i="28"/>
  <c r="AD27" i="28"/>
  <c r="AC27" i="28"/>
  <c r="X27" i="28"/>
  <c r="W27" i="28"/>
  <c r="V27" i="28"/>
  <c r="U27" i="28"/>
  <c r="T27" i="28"/>
  <c r="S27" i="28"/>
  <c r="R27" i="28"/>
  <c r="Q27" i="28"/>
  <c r="P27" i="28"/>
  <c r="O27" i="28"/>
  <c r="N27" i="28"/>
  <c r="M27" i="28"/>
  <c r="A27" i="28"/>
  <c r="AG26" i="28"/>
  <c r="AE26" i="28"/>
  <c r="AD26" i="28"/>
  <c r="AC26" i="28"/>
  <c r="X26" i="28"/>
  <c r="W26" i="28"/>
  <c r="V26" i="28"/>
  <c r="U26" i="28"/>
  <c r="T26" i="28"/>
  <c r="S26" i="28"/>
  <c r="R26" i="28"/>
  <c r="Q26" i="28"/>
  <c r="P26" i="28"/>
  <c r="O26" i="28"/>
  <c r="N26" i="28"/>
  <c r="M26" i="28"/>
  <c r="C26" i="28"/>
  <c r="A26" i="28"/>
  <c r="AG25" i="28"/>
  <c r="AE25" i="28"/>
  <c r="AD25" i="28"/>
  <c r="AC25" i="28"/>
  <c r="X25" i="28"/>
  <c r="W25" i="28"/>
  <c r="V25" i="28"/>
  <c r="U25" i="28"/>
  <c r="T25" i="28"/>
  <c r="S25" i="28"/>
  <c r="R25" i="28"/>
  <c r="Q25" i="28"/>
  <c r="P25" i="28"/>
  <c r="O25" i="28"/>
  <c r="N25" i="28"/>
  <c r="M25" i="28"/>
  <c r="A25" i="28"/>
  <c r="AG24" i="28"/>
  <c r="AE24" i="28"/>
  <c r="AD24" i="28"/>
  <c r="AC24" i="28"/>
  <c r="X24" i="28"/>
  <c r="W24" i="28"/>
  <c r="V24" i="28"/>
  <c r="U24" i="28"/>
  <c r="T24" i="28"/>
  <c r="S24" i="28"/>
  <c r="R24" i="28"/>
  <c r="Q24" i="28"/>
  <c r="P24" i="28"/>
  <c r="O24" i="28"/>
  <c r="N24" i="28"/>
  <c r="M24" i="28"/>
  <c r="A24" i="28"/>
  <c r="AG23" i="28"/>
  <c r="AE23" i="28"/>
  <c r="AD23" i="28"/>
  <c r="AC23" i="28"/>
  <c r="X23" i="28"/>
  <c r="W23" i="28"/>
  <c r="V23" i="28"/>
  <c r="U23" i="28"/>
  <c r="T23" i="28"/>
  <c r="S23" i="28"/>
  <c r="R23" i="28"/>
  <c r="Q23" i="28"/>
  <c r="P23" i="28"/>
  <c r="O23" i="28"/>
  <c r="N23" i="28"/>
  <c r="M23" i="28"/>
  <c r="A23" i="28"/>
  <c r="AG22" i="28"/>
  <c r="AE22" i="28"/>
  <c r="AD22" i="28"/>
  <c r="AC22" i="28"/>
  <c r="X22" i="28"/>
  <c r="W22" i="28"/>
  <c r="V22" i="28"/>
  <c r="U22" i="28"/>
  <c r="T22" i="28"/>
  <c r="S22" i="28"/>
  <c r="R22" i="28"/>
  <c r="Q22" i="28"/>
  <c r="P22" i="28"/>
  <c r="O22" i="28"/>
  <c r="N22" i="28"/>
  <c r="M22" i="28"/>
  <c r="A22" i="28"/>
  <c r="AG21" i="28"/>
  <c r="AE21" i="28"/>
  <c r="AD21" i="28"/>
  <c r="AC21" i="28"/>
  <c r="X21" i="28"/>
  <c r="W21" i="28"/>
  <c r="V21" i="28"/>
  <c r="U21" i="28"/>
  <c r="T21" i="28"/>
  <c r="S21" i="28"/>
  <c r="R21" i="28"/>
  <c r="Q21" i="28"/>
  <c r="P21" i="28"/>
  <c r="O21" i="28"/>
  <c r="N21" i="28"/>
  <c r="M21" i="28"/>
  <c r="C21" i="28"/>
  <c r="A21" i="28"/>
  <c r="AG20" i="28"/>
  <c r="AE20" i="28"/>
  <c r="AD20" i="28"/>
  <c r="AC20" i="28"/>
  <c r="X20" i="28"/>
  <c r="W20" i="28"/>
  <c r="V20" i="28"/>
  <c r="U20" i="28"/>
  <c r="T20" i="28"/>
  <c r="S20" i="28"/>
  <c r="R20" i="28"/>
  <c r="Q20" i="28"/>
  <c r="P20" i="28"/>
  <c r="O20" i="28"/>
  <c r="N20" i="28"/>
  <c r="M20" i="28"/>
  <c r="A20" i="28"/>
  <c r="AG19" i="28"/>
  <c r="AE19" i="28"/>
  <c r="AD19" i="28"/>
  <c r="AC19" i="28"/>
  <c r="X19" i="28"/>
  <c r="W19" i="28"/>
  <c r="V19" i="28"/>
  <c r="U19" i="28"/>
  <c r="T19" i="28"/>
  <c r="S19" i="28"/>
  <c r="R19" i="28"/>
  <c r="Q19" i="28"/>
  <c r="P19" i="28"/>
  <c r="O19" i="28"/>
  <c r="N19" i="28"/>
  <c r="M19" i="28"/>
  <c r="A19" i="28"/>
  <c r="AG18" i="28"/>
  <c r="AE18" i="28"/>
  <c r="AD18" i="28"/>
  <c r="AC18" i="28"/>
  <c r="X18" i="28"/>
  <c r="W18" i="28"/>
  <c r="V18" i="28"/>
  <c r="U18" i="28"/>
  <c r="T18" i="28"/>
  <c r="S18" i="28"/>
  <c r="R18" i="28"/>
  <c r="Q18" i="28"/>
  <c r="P18" i="28"/>
  <c r="O18" i="28"/>
  <c r="N18" i="28"/>
  <c r="M18" i="28"/>
  <c r="A18" i="28"/>
  <c r="AG17" i="28"/>
  <c r="AE17" i="28"/>
  <c r="AD17" i="28"/>
  <c r="AC17" i="28"/>
  <c r="X17" i="28"/>
  <c r="W17" i="28"/>
  <c r="V17" i="28"/>
  <c r="U17" i="28"/>
  <c r="T17" i="28"/>
  <c r="S17" i="28"/>
  <c r="R17" i="28"/>
  <c r="Q17" i="28"/>
  <c r="P17" i="28"/>
  <c r="O17" i="28"/>
  <c r="N17" i="28"/>
  <c r="M17" i="28"/>
  <c r="A17" i="28"/>
  <c r="AG16" i="28"/>
  <c r="AE16" i="28"/>
  <c r="AD16" i="28"/>
  <c r="AC16" i="28"/>
  <c r="X16" i="28"/>
  <c r="W16" i="28"/>
  <c r="V16" i="28"/>
  <c r="U16" i="28"/>
  <c r="T16" i="28"/>
  <c r="S16" i="28"/>
  <c r="R16" i="28"/>
  <c r="Q16" i="28"/>
  <c r="P16" i="28"/>
  <c r="O16" i="28"/>
  <c r="N16" i="28"/>
  <c r="M16" i="28"/>
  <c r="A16" i="28"/>
  <c r="AG15" i="28"/>
  <c r="AE15" i="28"/>
  <c r="AD15" i="28"/>
  <c r="AC15" i="28"/>
  <c r="X15" i="28"/>
  <c r="W15" i="28"/>
  <c r="V15" i="28"/>
  <c r="U15" i="28"/>
  <c r="T15" i="28"/>
  <c r="S15" i="28"/>
  <c r="R15" i="28"/>
  <c r="Q15" i="28"/>
  <c r="P15" i="28"/>
  <c r="O15" i="28"/>
  <c r="N15" i="28"/>
  <c r="M15" i="28"/>
  <c r="A15" i="28"/>
  <c r="AG14" i="28"/>
  <c r="AE14" i="28"/>
  <c r="AD14" i="28"/>
  <c r="AC14" i="28"/>
  <c r="X14" i="28"/>
  <c r="W14" i="28"/>
  <c r="V14" i="28"/>
  <c r="U14" i="28"/>
  <c r="T14" i="28"/>
  <c r="S14" i="28"/>
  <c r="R14" i="28"/>
  <c r="Q14" i="28"/>
  <c r="P14" i="28"/>
  <c r="O14" i="28"/>
  <c r="N14" i="28"/>
  <c r="M14" i="28"/>
  <c r="A14" i="28"/>
  <c r="AG13" i="28"/>
  <c r="AE13" i="28"/>
  <c r="AD13" i="28"/>
  <c r="AC13" i="28"/>
  <c r="X13" i="28"/>
  <c r="W13" i="28"/>
  <c r="V13" i="28"/>
  <c r="U13" i="28"/>
  <c r="T13" i="28"/>
  <c r="S13" i="28"/>
  <c r="R13" i="28"/>
  <c r="Q13" i="28"/>
  <c r="P13" i="28"/>
  <c r="O13" i="28"/>
  <c r="N13" i="28"/>
  <c r="M13" i="28"/>
  <c r="A13" i="28"/>
  <c r="AG12" i="28"/>
  <c r="AE12" i="28"/>
  <c r="AD12" i="28"/>
  <c r="AC12" i="28"/>
  <c r="X12" i="28"/>
  <c r="W12" i="28"/>
  <c r="V12" i="28"/>
  <c r="U12" i="28"/>
  <c r="T12" i="28"/>
  <c r="S12" i="28"/>
  <c r="R12" i="28"/>
  <c r="Q12" i="28"/>
  <c r="P12" i="28"/>
  <c r="O12" i="28"/>
  <c r="N12" i="28"/>
  <c r="M12" i="28"/>
  <c r="A12" i="28"/>
  <c r="AG11" i="28"/>
  <c r="AE11" i="28"/>
  <c r="AD11" i="28"/>
  <c r="AC11" i="28"/>
  <c r="X11" i="28"/>
  <c r="W11" i="28"/>
  <c r="V11" i="28"/>
  <c r="U11" i="28"/>
  <c r="T11" i="28"/>
  <c r="S11" i="28"/>
  <c r="R11" i="28"/>
  <c r="Q11" i="28"/>
  <c r="P11" i="28"/>
  <c r="O11" i="28"/>
  <c r="N11" i="28"/>
  <c r="M11" i="28"/>
  <c r="A11" i="28"/>
  <c r="AG10" i="28"/>
  <c r="AE10" i="28"/>
  <c r="AD10" i="28"/>
  <c r="AC10" i="28"/>
  <c r="X10" i="28"/>
  <c r="W10" i="28"/>
  <c r="V10" i="28"/>
  <c r="U10" i="28"/>
  <c r="T10" i="28"/>
  <c r="S10" i="28"/>
  <c r="R10" i="28"/>
  <c r="Q10" i="28"/>
  <c r="P10" i="28"/>
  <c r="O10" i="28"/>
  <c r="N10" i="28"/>
  <c r="M10" i="28"/>
  <c r="A10" i="28"/>
  <c r="AG9" i="28"/>
  <c r="AE9" i="28"/>
  <c r="AD9" i="28"/>
  <c r="AC9" i="28"/>
  <c r="X9" i="28"/>
  <c r="W9" i="28"/>
  <c r="V9" i="28"/>
  <c r="U9" i="28"/>
  <c r="T9" i="28"/>
  <c r="S9" i="28"/>
  <c r="R9" i="28"/>
  <c r="Q9" i="28"/>
  <c r="P9" i="28"/>
  <c r="O9" i="28"/>
  <c r="N9" i="28"/>
  <c r="M9" i="28"/>
  <c r="A9" i="28"/>
  <c r="AG8" i="28"/>
  <c r="AE8" i="28"/>
  <c r="AD8" i="28"/>
  <c r="AC8" i="28"/>
  <c r="X8" i="28"/>
  <c r="W8" i="28"/>
  <c r="V8" i="28"/>
  <c r="U8" i="28"/>
  <c r="T8" i="28"/>
  <c r="S8" i="28"/>
  <c r="R8" i="28"/>
  <c r="Q8" i="28"/>
  <c r="P8" i="28"/>
  <c r="O8" i="28"/>
  <c r="N8" i="28"/>
  <c r="M8" i="28"/>
  <c r="A8" i="28"/>
  <c r="AG7" i="28"/>
  <c r="AE7" i="28"/>
  <c r="AD7" i="28"/>
  <c r="AC7" i="28"/>
  <c r="X7" i="28"/>
  <c r="W7" i="28"/>
  <c r="V7" i="28"/>
  <c r="U7" i="28"/>
  <c r="T7" i="28"/>
  <c r="S7" i="28"/>
  <c r="R7" i="28"/>
  <c r="Q7" i="28"/>
  <c r="P7" i="28"/>
  <c r="O7" i="28"/>
  <c r="N7" i="28"/>
  <c r="M7" i="28"/>
  <c r="A7" i="28"/>
  <c r="AG6" i="28"/>
  <c r="AE6" i="28"/>
  <c r="AD6" i="28"/>
  <c r="AC6" i="28"/>
  <c r="X6" i="28"/>
  <c r="W6" i="28"/>
  <c r="V6" i="28"/>
  <c r="U6" i="28"/>
  <c r="T6" i="28"/>
  <c r="S6" i="28"/>
  <c r="R6" i="28"/>
  <c r="Q6" i="28"/>
  <c r="P6" i="28"/>
  <c r="O6" i="28"/>
  <c r="N6" i="28"/>
  <c r="M6" i="28"/>
  <c r="A6" i="28"/>
  <c r="AG5" i="28"/>
  <c r="AE5" i="28"/>
  <c r="AD5" i="28"/>
  <c r="AC5" i="28"/>
  <c r="X5" i="28"/>
  <c r="W5" i="28"/>
  <c r="V5" i="28"/>
  <c r="U5" i="28"/>
  <c r="T5" i="28"/>
  <c r="S5" i="28"/>
  <c r="R5" i="28"/>
  <c r="Q5" i="28"/>
  <c r="P5" i="28"/>
  <c r="O5" i="28"/>
  <c r="N5" i="28"/>
  <c r="M5" i="28"/>
  <c r="A5" i="28"/>
  <c r="AG4" i="28"/>
  <c r="AE4" i="28"/>
  <c r="AD4" i="28"/>
  <c r="AC4" i="28"/>
  <c r="X4" i="28"/>
  <c r="W4" i="28"/>
  <c r="V4" i="28"/>
  <c r="U4" i="28"/>
  <c r="T4" i="28"/>
  <c r="S4" i="28"/>
  <c r="R4" i="28"/>
  <c r="Q4" i="28"/>
  <c r="P4" i="28"/>
  <c r="O4" i="28"/>
  <c r="N4" i="28"/>
  <c r="M4" i="28"/>
  <c r="A4" i="28"/>
  <c r="AG3" i="28"/>
  <c r="AE3" i="28"/>
  <c r="AD3" i="28"/>
  <c r="AC3" i="28"/>
  <c r="X3" i="28"/>
  <c r="W3" i="28"/>
  <c r="V3" i="28"/>
  <c r="U3" i="28"/>
  <c r="T3" i="28"/>
  <c r="S3" i="28"/>
  <c r="R3" i="28"/>
  <c r="Q3" i="28"/>
  <c r="P3" i="28"/>
  <c r="O3" i="28"/>
  <c r="N3" i="28"/>
  <c r="M3" i="28"/>
  <c r="A3" i="28"/>
  <c r="C63" i="28" l="1"/>
  <c r="C50" i="28"/>
  <c r="C47" i="28"/>
  <c r="C62" i="28"/>
  <c r="C87" i="28"/>
  <c r="C52" i="28"/>
  <c r="C69" i="28"/>
  <c r="C13" i="28"/>
  <c r="C34" i="28"/>
  <c r="C7" i="28"/>
  <c r="C31" i="28"/>
  <c r="C23" i="28"/>
  <c r="C51" i="28"/>
  <c r="C65" i="28"/>
  <c r="C89" i="28"/>
  <c r="C15" i="28"/>
  <c r="C32" i="28"/>
  <c r="C39" i="28"/>
  <c r="C48" i="28"/>
  <c r="C49" i="28"/>
  <c r="C59" i="28"/>
  <c r="C60" i="28"/>
  <c r="C9" i="28"/>
  <c r="C22" i="28"/>
  <c r="C28" i="28"/>
  <c r="C55" i="28"/>
  <c r="C70" i="28"/>
  <c r="C4" i="28"/>
  <c r="C12" i="28"/>
  <c r="C27" i="28"/>
  <c r="C46" i="28"/>
  <c r="C66" i="28"/>
  <c r="C36" i="28"/>
  <c r="C45" i="28"/>
  <c r="C35" i="28"/>
  <c r="C20" i="28"/>
  <c r="C30" i="28"/>
  <c r="C38" i="28"/>
  <c r="C56" i="28"/>
  <c r="C58" i="28"/>
  <c r="C71" i="28"/>
  <c r="C80" i="28"/>
  <c r="C88" i="28"/>
  <c r="C99" i="28"/>
  <c r="C101" i="28"/>
  <c r="C6" i="28"/>
  <c r="C8" i="28"/>
  <c r="C24" i="28"/>
  <c r="C57" i="28"/>
  <c r="C100" i="28"/>
  <c r="C53" i="28"/>
  <c r="C68" i="28"/>
  <c r="C19" i="28"/>
  <c r="C77" i="28"/>
  <c r="C33" i="28"/>
  <c r="C42" i="28"/>
  <c r="C43" i="28"/>
  <c r="C18" i="28"/>
  <c r="C11" i="28"/>
  <c r="C17" i="28"/>
  <c r="C78" i="28"/>
  <c r="C98" i="28"/>
  <c r="C25" i="28"/>
  <c r="C29" i="28"/>
  <c r="C37" i="28"/>
  <c r="C72" i="28"/>
  <c r="C73" i="28"/>
  <c r="C74" i="28"/>
  <c r="C82" i="28"/>
  <c r="C76" i="28"/>
  <c r="C92" i="28"/>
  <c r="C94" i="28"/>
  <c r="C41" i="28"/>
  <c r="C54" i="28"/>
  <c r="C67" i="28"/>
  <c r="C91" i="28"/>
  <c r="C95" i="28"/>
  <c r="C97" i="28"/>
  <c r="C64" i="28"/>
  <c r="C86" i="28"/>
  <c r="C83" i="28"/>
  <c r="C96" i="28"/>
  <c r="C81" i="28"/>
  <c r="C84" i="28"/>
  <c r="C85" i="28"/>
  <c r="C90" i="28"/>
  <c r="C3" i="28"/>
  <c r="C14" i="28"/>
  <c r="C16" i="28"/>
  <c r="C5" i="28"/>
  <c r="C10" i="28"/>
  <c r="N2" i="28" l="1"/>
  <c r="AE2" i="28" l="1"/>
  <c r="AC2" i="28"/>
  <c r="V2" i="28"/>
  <c r="W2" i="28"/>
  <c r="X2" i="28"/>
  <c r="AD2" i="28"/>
  <c r="AG2" i="28"/>
  <c r="BE2" i="28"/>
  <c r="BF2" i="28"/>
  <c r="BH2" i="28"/>
  <c r="U2" i="28"/>
  <c r="M2" i="28"/>
  <c r="Z7" i="27" l="1"/>
  <c r="Z8" i="27"/>
  <c r="Z9" i="27"/>
  <c r="B3" i="28" s="1"/>
  <c r="Z10" i="27"/>
  <c r="B4" i="28" s="1"/>
  <c r="Z11" i="27"/>
  <c r="B5" i="28" s="1"/>
  <c r="AA11" i="27"/>
  <c r="AH5" i="28" s="1"/>
  <c r="Z12" i="27"/>
  <c r="B6" i="28" s="1"/>
  <c r="AA12" i="27"/>
  <c r="AH6" i="28" s="1"/>
  <c r="Z13" i="27"/>
  <c r="B7" i="28" s="1"/>
  <c r="AA13" i="27"/>
  <c r="AH7" i="28" s="1"/>
  <c r="Z14" i="27"/>
  <c r="B8" i="28" s="1"/>
  <c r="AA14" i="27"/>
  <c r="AH8" i="28" s="1"/>
  <c r="Z15" i="27"/>
  <c r="B9" i="28" s="1"/>
  <c r="AA15" i="27"/>
  <c r="AH9" i="28" s="1"/>
  <c r="Z16" i="27"/>
  <c r="B10" i="28" s="1"/>
  <c r="AA16" i="27"/>
  <c r="AH10" i="28" s="1"/>
  <c r="Z17" i="27"/>
  <c r="B11" i="28" s="1"/>
  <c r="AA17" i="27"/>
  <c r="AH11" i="28" s="1"/>
  <c r="Z18" i="27"/>
  <c r="B12" i="28" s="1"/>
  <c r="AA18" i="27"/>
  <c r="AH12" i="28" s="1"/>
  <c r="Z19" i="27"/>
  <c r="B13" i="28" s="1"/>
  <c r="AA19" i="27"/>
  <c r="AH13" i="28" s="1"/>
  <c r="Z20" i="27"/>
  <c r="B14" i="28" s="1"/>
  <c r="AA20" i="27"/>
  <c r="AH14" i="28" s="1"/>
  <c r="Z21" i="27"/>
  <c r="B15" i="28" s="1"/>
  <c r="AA21" i="27"/>
  <c r="AH15" i="28" s="1"/>
  <c r="Z22" i="27"/>
  <c r="B16" i="28" s="1"/>
  <c r="AA22" i="27"/>
  <c r="AH16" i="28" s="1"/>
  <c r="Z23" i="27"/>
  <c r="B17" i="28" s="1"/>
  <c r="AA23" i="27"/>
  <c r="AH17" i="28" s="1"/>
  <c r="Z24" i="27"/>
  <c r="B18" i="28" s="1"/>
  <c r="AA24" i="27"/>
  <c r="AH18" i="28" s="1"/>
  <c r="Z25" i="27"/>
  <c r="B19" i="28" s="1"/>
  <c r="AA25" i="27"/>
  <c r="AH19" i="28" s="1"/>
  <c r="Z26" i="27"/>
  <c r="B20" i="28" s="1"/>
  <c r="AA26" i="27"/>
  <c r="AH20" i="28" s="1"/>
  <c r="Z27" i="27"/>
  <c r="B21" i="28" s="1"/>
  <c r="AA27" i="27"/>
  <c r="AH21" i="28" s="1"/>
  <c r="Z28" i="27"/>
  <c r="B22" i="28" s="1"/>
  <c r="AA28" i="27"/>
  <c r="AH22" i="28" s="1"/>
  <c r="Z29" i="27"/>
  <c r="B23" i="28" s="1"/>
  <c r="AA29" i="27"/>
  <c r="AH23" i="28" s="1"/>
  <c r="Z30" i="27"/>
  <c r="B24" i="28" s="1"/>
  <c r="AA30" i="27"/>
  <c r="AH24" i="28" s="1"/>
  <c r="Z31" i="27"/>
  <c r="B25" i="28" s="1"/>
  <c r="AA31" i="27"/>
  <c r="AH25" i="28" s="1"/>
  <c r="Z32" i="27"/>
  <c r="B26" i="28" s="1"/>
  <c r="AA32" i="27"/>
  <c r="AH26" i="28" s="1"/>
  <c r="Z33" i="27"/>
  <c r="B27" i="28" s="1"/>
  <c r="AA33" i="27"/>
  <c r="AH27" i="28" s="1"/>
  <c r="Z34" i="27"/>
  <c r="B28" i="28" s="1"/>
  <c r="AA34" i="27"/>
  <c r="AH28" i="28" s="1"/>
  <c r="Z35" i="27"/>
  <c r="B29" i="28" s="1"/>
  <c r="AA35" i="27"/>
  <c r="AH29" i="28" s="1"/>
  <c r="Z36" i="27"/>
  <c r="B30" i="28" s="1"/>
  <c r="AA36" i="27"/>
  <c r="AH30" i="28" s="1"/>
  <c r="Z37" i="27"/>
  <c r="B31" i="28" s="1"/>
  <c r="AA37" i="27"/>
  <c r="AH31" i="28" s="1"/>
  <c r="Z38" i="27"/>
  <c r="B32" i="28" s="1"/>
  <c r="AA38" i="27"/>
  <c r="AH32" i="28" s="1"/>
  <c r="Z39" i="27"/>
  <c r="B33" i="28" s="1"/>
  <c r="AA39" i="27"/>
  <c r="AH33" i="28" s="1"/>
  <c r="Z40" i="27"/>
  <c r="B34" i="28" s="1"/>
  <c r="AA40" i="27"/>
  <c r="AH34" i="28" s="1"/>
  <c r="Z41" i="27"/>
  <c r="B35" i="28" s="1"/>
  <c r="AA41" i="27"/>
  <c r="AH35" i="28" s="1"/>
  <c r="Z42" i="27"/>
  <c r="B36" i="28" s="1"/>
  <c r="AA42" i="27"/>
  <c r="AH36" i="28" s="1"/>
  <c r="Z43" i="27"/>
  <c r="B37" i="28" s="1"/>
  <c r="AA43" i="27"/>
  <c r="AH37" i="28" s="1"/>
  <c r="Z44" i="27"/>
  <c r="B38" i="28" s="1"/>
  <c r="AA44" i="27"/>
  <c r="AH38" i="28" s="1"/>
  <c r="Z45" i="27"/>
  <c r="B39" i="28" s="1"/>
  <c r="AA45" i="27"/>
  <c r="AH39" i="28" s="1"/>
  <c r="Z46" i="27"/>
  <c r="B40" i="28" s="1"/>
  <c r="AA46" i="27"/>
  <c r="AH40" i="28" s="1"/>
  <c r="Z47" i="27"/>
  <c r="B41" i="28" s="1"/>
  <c r="AA47" i="27"/>
  <c r="AH41" i="28" s="1"/>
  <c r="Z48" i="27"/>
  <c r="B42" i="28" s="1"/>
  <c r="AA48" i="27"/>
  <c r="AH42" i="28" s="1"/>
  <c r="Z49" i="27"/>
  <c r="B43" i="28" s="1"/>
  <c r="AA49" i="27"/>
  <c r="AH43" i="28" s="1"/>
  <c r="Z50" i="27"/>
  <c r="B44" i="28" s="1"/>
  <c r="AA50" i="27"/>
  <c r="AH44" i="28" s="1"/>
  <c r="Z51" i="27"/>
  <c r="B45" i="28" s="1"/>
  <c r="AA51" i="27"/>
  <c r="AH45" i="28" s="1"/>
  <c r="Z52" i="27"/>
  <c r="B46" i="28" s="1"/>
  <c r="AA52" i="27"/>
  <c r="AH46" i="28" s="1"/>
  <c r="Z53" i="27"/>
  <c r="B47" i="28" s="1"/>
  <c r="AA53" i="27"/>
  <c r="AH47" i="28" s="1"/>
  <c r="Z54" i="27"/>
  <c r="B48" i="28" s="1"/>
  <c r="AA54" i="27"/>
  <c r="AH48" i="28" s="1"/>
  <c r="Z55" i="27"/>
  <c r="B49" i="28" s="1"/>
  <c r="AA55" i="27"/>
  <c r="AH49" i="28" s="1"/>
  <c r="Z56" i="27"/>
  <c r="B50" i="28" s="1"/>
  <c r="AA56" i="27"/>
  <c r="AH50" i="28" s="1"/>
  <c r="Z57" i="27"/>
  <c r="B51" i="28" s="1"/>
  <c r="AA57" i="27"/>
  <c r="AH51" i="28" s="1"/>
  <c r="Z58" i="27"/>
  <c r="B52" i="28" s="1"/>
  <c r="AA58" i="27"/>
  <c r="AH52" i="28" s="1"/>
  <c r="Z59" i="27"/>
  <c r="B53" i="28" s="1"/>
  <c r="AA59" i="27"/>
  <c r="AH53" i="28" s="1"/>
  <c r="Z60" i="27"/>
  <c r="B54" i="28" s="1"/>
  <c r="AA60" i="27"/>
  <c r="AH54" i="28" s="1"/>
  <c r="Z61" i="27"/>
  <c r="B55" i="28" s="1"/>
  <c r="AA61" i="27"/>
  <c r="AH55" i="28" s="1"/>
  <c r="Z62" i="27"/>
  <c r="B56" i="28" s="1"/>
  <c r="AA62" i="27"/>
  <c r="AH56" i="28" s="1"/>
  <c r="Z63" i="27"/>
  <c r="B57" i="28" s="1"/>
  <c r="AA63" i="27"/>
  <c r="AH57" i="28" s="1"/>
  <c r="Z64" i="27"/>
  <c r="B58" i="28" s="1"/>
  <c r="AA64" i="27"/>
  <c r="AH58" i="28" s="1"/>
  <c r="Z65" i="27"/>
  <c r="B59" i="28" s="1"/>
  <c r="AA65" i="27"/>
  <c r="AH59" i="28" s="1"/>
  <c r="Z66" i="27"/>
  <c r="B60" i="28" s="1"/>
  <c r="AA66" i="27"/>
  <c r="AH60" i="28" s="1"/>
  <c r="Z67" i="27"/>
  <c r="B61" i="28" s="1"/>
  <c r="AA67" i="27"/>
  <c r="AH61" i="28" s="1"/>
  <c r="Z68" i="27"/>
  <c r="B62" i="28" s="1"/>
  <c r="AA68" i="27"/>
  <c r="AH62" i="28" s="1"/>
  <c r="Z69" i="27"/>
  <c r="B63" i="28" s="1"/>
  <c r="AA69" i="27"/>
  <c r="AH63" i="28" s="1"/>
  <c r="Z70" i="27"/>
  <c r="B64" i="28" s="1"/>
  <c r="AA70" i="27"/>
  <c r="AH64" i="28" s="1"/>
  <c r="Z71" i="27"/>
  <c r="B65" i="28" s="1"/>
  <c r="AA71" i="27"/>
  <c r="AH65" i="28" s="1"/>
  <c r="Z72" i="27"/>
  <c r="B66" i="28" s="1"/>
  <c r="AA72" i="27"/>
  <c r="AH66" i="28" s="1"/>
  <c r="Z73" i="27"/>
  <c r="B67" i="28" s="1"/>
  <c r="AA73" i="27"/>
  <c r="AH67" i="28" s="1"/>
  <c r="Z74" i="27"/>
  <c r="B68" i="28" s="1"/>
  <c r="AA74" i="27"/>
  <c r="AH68" i="28" s="1"/>
  <c r="Z75" i="27"/>
  <c r="B69" i="28" s="1"/>
  <c r="AA75" i="27"/>
  <c r="AH69" i="28" s="1"/>
  <c r="Z76" i="27"/>
  <c r="B70" i="28" s="1"/>
  <c r="AA76" i="27"/>
  <c r="AH70" i="28" s="1"/>
  <c r="Z77" i="27"/>
  <c r="B71" i="28" s="1"/>
  <c r="AA77" i="27"/>
  <c r="AH71" i="28" s="1"/>
  <c r="Z78" i="27"/>
  <c r="B72" i="28" s="1"/>
  <c r="AA78" i="27"/>
  <c r="AH72" i="28" s="1"/>
  <c r="Z79" i="27"/>
  <c r="B73" i="28" s="1"/>
  <c r="AA79" i="27"/>
  <c r="AH73" i="28" s="1"/>
  <c r="Z80" i="27"/>
  <c r="B74" i="28" s="1"/>
  <c r="AA80" i="27"/>
  <c r="AH74" i="28" s="1"/>
  <c r="Z81" i="27"/>
  <c r="B75" i="28" s="1"/>
  <c r="AA81" i="27"/>
  <c r="AH75" i="28" s="1"/>
  <c r="Z82" i="27"/>
  <c r="B76" i="28" s="1"/>
  <c r="AA82" i="27"/>
  <c r="AH76" i="28" s="1"/>
  <c r="Z83" i="27"/>
  <c r="B77" i="28" s="1"/>
  <c r="AA83" i="27"/>
  <c r="AH77" i="28" s="1"/>
  <c r="Z84" i="27"/>
  <c r="B78" i="28" s="1"/>
  <c r="AA84" i="27"/>
  <c r="AH78" i="28" s="1"/>
  <c r="Z85" i="27"/>
  <c r="B79" i="28" s="1"/>
  <c r="AA85" i="27"/>
  <c r="AH79" i="28" s="1"/>
  <c r="Z86" i="27"/>
  <c r="B80" i="28" s="1"/>
  <c r="AA86" i="27"/>
  <c r="AH80" i="28" s="1"/>
  <c r="Z87" i="27"/>
  <c r="B81" i="28" s="1"/>
  <c r="AA87" i="27"/>
  <c r="AH81" i="28" s="1"/>
  <c r="Z88" i="27"/>
  <c r="B82" i="28" s="1"/>
  <c r="AA88" i="27"/>
  <c r="AH82" i="28" s="1"/>
  <c r="Z89" i="27"/>
  <c r="B83" i="28" s="1"/>
  <c r="AA89" i="27"/>
  <c r="AH83" i="28" s="1"/>
  <c r="Z90" i="27"/>
  <c r="B84" i="28" s="1"/>
  <c r="AA90" i="27"/>
  <c r="AH84" i="28" s="1"/>
  <c r="Z91" i="27"/>
  <c r="B85" i="28" s="1"/>
  <c r="AA91" i="27"/>
  <c r="AH85" i="28" s="1"/>
  <c r="Z92" i="27"/>
  <c r="B86" i="28" s="1"/>
  <c r="AA92" i="27"/>
  <c r="AH86" i="28" s="1"/>
  <c r="Z93" i="27"/>
  <c r="B87" i="28" s="1"/>
  <c r="AA93" i="27"/>
  <c r="AH87" i="28" s="1"/>
  <c r="Z94" i="27"/>
  <c r="B88" i="28" s="1"/>
  <c r="AA94" i="27"/>
  <c r="AH88" i="28" s="1"/>
  <c r="Z95" i="27"/>
  <c r="B89" i="28" s="1"/>
  <c r="AA95" i="27"/>
  <c r="AH89" i="28" s="1"/>
  <c r="Z96" i="27"/>
  <c r="B90" i="28" s="1"/>
  <c r="AA96" i="27"/>
  <c r="AH90" i="28" s="1"/>
  <c r="Z97" i="27"/>
  <c r="B91" i="28" s="1"/>
  <c r="AA97" i="27"/>
  <c r="AH91" i="28" s="1"/>
  <c r="Z98" i="27"/>
  <c r="B92" i="28" s="1"/>
  <c r="AA98" i="27"/>
  <c r="AH92" i="28" s="1"/>
  <c r="Z99" i="27"/>
  <c r="B93" i="28" s="1"/>
  <c r="AA99" i="27"/>
  <c r="AH93" i="28" s="1"/>
  <c r="Z100" i="27"/>
  <c r="B94" i="28" s="1"/>
  <c r="AA100" i="27"/>
  <c r="AH94" i="28" s="1"/>
  <c r="Z101" i="27"/>
  <c r="B95" i="28" s="1"/>
  <c r="AA101" i="27"/>
  <c r="AH95" i="28" s="1"/>
  <c r="Z102" i="27"/>
  <c r="B96" i="28" s="1"/>
  <c r="AA102" i="27"/>
  <c r="AH96" i="28" s="1"/>
  <c r="Z103" i="27"/>
  <c r="B97" i="28" s="1"/>
  <c r="AA103" i="27"/>
  <c r="AH97" i="28" s="1"/>
  <c r="Z104" i="27"/>
  <c r="B98" i="28" s="1"/>
  <c r="AA104" i="27"/>
  <c r="AH98" i="28" s="1"/>
  <c r="Z105" i="27"/>
  <c r="B99" i="28" s="1"/>
  <c r="AA105" i="27"/>
  <c r="AH99" i="28" s="1"/>
  <c r="Z106" i="27"/>
  <c r="B100" i="28" s="1"/>
  <c r="AA106" i="27"/>
  <c r="AH100" i="28" s="1"/>
  <c r="Z107" i="27"/>
  <c r="B101" i="28" s="1"/>
  <c r="AA107" i="27"/>
  <c r="AH101" i="28" s="1"/>
  <c r="AC107" i="27" l="1"/>
  <c r="AF101" i="28" s="1"/>
  <c r="AC106" i="27"/>
  <c r="AF100" i="28" s="1"/>
  <c r="AC105" i="27"/>
  <c r="AF99" i="28" s="1"/>
  <c r="AC104" i="27"/>
  <c r="AF98" i="28" s="1"/>
  <c r="AC103" i="27"/>
  <c r="AF97" i="28" s="1"/>
  <c r="AC102" i="27"/>
  <c r="AF96" i="28" s="1"/>
  <c r="AC101" i="27"/>
  <c r="AF95" i="28" s="1"/>
  <c r="AC100" i="27"/>
  <c r="AF94" i="28" s="1"/>
  <c r="AC99" i="27"/>
  <c r="AF93" i="28" s="1"/>
  <c r="AC98" i="27"/>
  <c r="AF92" i="28" s="1"/>
  <c r="AC97" i="27"/>
  <c r="AF91" i="28" s="1"/>
  <c r="AC96" i="27"/>
  <c r="AF90" i="28" s="1"/>
  <c r="AC95" i="27"/>
  <c r="AF89" i="28" s="1"/>
  <c r="AC94" i="27"/>
  <c r="AF88" i="28" s="1"/>
  <c r="AC93" i="27"/>
  <c r="AF87" i="28" s="1"/>
  <c r="AC92" i="27"/>
  <c r="AF86" i="28" s="1"/>
  <c r="AC91" i="27"/>
  <c r="AF85" i="28" s="1"/>
  <c r="AC90" i="27"/>
  <c r="AF84" i="28" s="1"/>
  <c r="AC89" i="27"/>
  <c r="AF83" i="28" s="1"/>
  <c r="AC88" i="27"/>
  <c r="AF82" i="28" s="1"/>
  <c r="AC87" i="27"/>
  <c r="AF81" i="28" s="1"/>
  <c r="AC86" i="27"/>
  <c r="AF80" i="28" s="1"/>
  <c r="AC85" i="27"/>
  <c r="AF79" i="28" s="1"/>
  <c r="AC84" i="27"/>
  <c r="AF78" i="28" s="1"/>
  <c r="AC83" i="27"/>
  <c r="AF77" i="28" s="1"/>
  <c r="AC82" i="27"/>
  <c r="AF76" i="28" s="1"/>
  <c r="AC81" i="27"/>
  <c r="AF75" i="28" s="1"/>
  <c r="AC80" i="27"/>
  <c r="AF74" i="28" s="1"/>
  <c r="AC79" i="27"/>
  <c r="AF73" i="28" s="1"/>
  <c r="AC78" i="27"/>
  <c r="AF72" i="28" s="1"/>
  <c r="AC77" i="27"/>
  <c r="AF71" i="28" s="1"/>
  <c r="AC76" i="27"/>
  <c r="AF70" i="28" s="1"/>
  <c r="AC75" i="27"/>
  <c r="AF69" i="28" s="1"/>
  <c r="AC74" i="27"/>
  <c r="AF68" i="28" s="1"/>
  <c r="AC73" i="27"/>
  <c r="AF67" i="28" s="1"/>
  <c r="AC72" i="27"/>
  <c r="AF66" i="28" s="1"/>
  <c r="AC71" i="27"/>
  <c r="AF65" i="28" s="1"/>
  <c r="AC70" i="27"/>
  <c r="AF64" i="28" s="1"/>
  <c r="AC69" i="27"/>
  <c r="AF63" i="28" s="1"/>
  <c r="AC68" i="27"/>
  <c r="AF62" i="28" s="1"/>
  <c r="AC67" i="27"/>
  <c r="AF61" i="28" s="1"/>
  <c r="AC66" i="27"/>
  <c r="AF60" i="28" s="1"/>
  <c r="AC65" i="27"/>
  <c r="AF59" i="28" s="1"/>
  <c r="AC64" i="27"/>
  <c r="AF58" i="28" s="1"/>
  <c r="AC63" i="27"/>
  <c r="AF57" i="28" s="1"/>
  <c r="AC62" i="27"/>
  <c r="AF56" i="28" s="1"/>
  <c r="AC61" i="27"/>
  <c r="AF55" i="28" s="1"/>
  <c r="AC60" i="27"/>
  <c r="AF54" i="28" s="1"/>
  <c r="AC59" i="27"/>
  <c r="AF53" i="28" s="1"/>
  <c r="AC58" i="27"/>
  <c r="AF52" i="28" s="1"/>
  <c r="AC57" i="27"/>
  <c r="AF51" i="28" s="1"/>
  <c r="AC56" i="27"/>
  <c r="AF50" i="28" s="1"/>
  <c r="AC55" i="27"/>
  <c r="AF49" i="28" s="1"/>
  <c r="AC54" i="27"/>
  <c r="AF48" i="28" s="1"/>
  <c r="AC53" i="27"/>
  <c r="AF47" i="28" s="1"/>
  <c r="AC52" i="27"/>
  <c r="AF46" i="28" s="1"/>
  <c r="AC51" i="27"/>
  <c r="AF45" i="28" s="1"/>
  <c r="AC50" i="27"/>
  <c r="AF44" i="28" s="1"/>
  <c r="AC49" i="27"/>
  <c r="AF43" i="28" s="1"/>
  <c r="AC48" i="27"/>
  <c r="AF42" i="28" s="1"/>
  <c r="AC47" i="27"/>
  <c r="AF41" i="28" s="1"/>
  <c r="AC46" i="27"/>
  <c r="AF40" i="28" s="1"/>
  <c r="AC45" i="27"/>
  <c r="AF39" i="28" s="1"/>
  <c r="AC44" i="27"/>
  <c r="AF38" i="28" s="1"/>
  <c r="AC43" i="27"/>
  <c r="AF37" i="28" s="1"/>
  <c r="AC42" i="27"/>
  <c r="AF36" i="28" s="1"/>
  <c r="AC41" i="27"/>
  <c r="AF35" i="28" s="1"/>
  <c r="AC40" i="27"/>
  <c r="AF34" i="28" s="1"/>
  <c r="AC39" i="27"/>
  <c r="AF33" i="28" s="1"/>
  <c r="AC38" i="27"/>
  <c r="AF32" i="28" s="1"/>
  <c r="AC37" i="27"/>
  <c r="AF31" i="28" s="1"/>
  <c r="AC36" i="27"/>
  <c r="AF30" i="28" s="1"/>
  <c r="AC35" i="27"/>
  <c r="AF29" i="28" s="1"/>
  <c r="AC34" i="27"/>
  <c r="AF28" i="28" s="1"/>
  <c r="AC33" i="27"/>
  <c r="AF27" i="28" s="1"/>
  <c r="AC32" i="27"/>
  <c r="AF26" i="28" s="1"/>
  <c r="AC31" i="27"/>
  <c r="AF25" i="28" s="1"/>
  <c r="AC30" i="27"/>
  <c r="AF24" i="28" s="1"/>
  <c r="AC29" i="27"/>
  <c r="AF23" i="28" s="1"/>
  <c r="AC28" i="27"/>
  <c r="AF22" i="28" s="1"/>
  <c r="AC27" i="27"/>
  <c r="AF21" i="28" s="1"/>
  <c r="AC26" i="27"/>
  <c r="AF20" i="28" s="1"/>
  <c r="AC25" i="27"/>
  <c r="AF19" i="28" s="1"/>
  <c r="AC24" i="27"/>
  <c r="AF18" i="28" s="1"/>
  <c r="AC23" i="27"/>
  <c r="AF17" i="28" s="1"/>
  <c r="AC22" i="27"/>
  <c r="AF16" i="28" s="1"/>
  <c r="AC21" i="27"/>
  <c r="AF15" i="28" s="1"/>
  <c r="AC20" i="27"/>
  <c r="AF14" i="28" s="1"/>
  <c r="AC19" i="27"/>
  <c r="AF13" i="28" s="1"/>
  <c r="AC18" i="27"/>
  <c r="AF12" i="28" s="1"/>
  <c r="AC17" i="27"/>
  <c r="AF11" i="28" s="1"/>
  <c r="AC16" i="27"/>
  <c r="AF10" i="28" s="1"/>
  <c r="AC15" i="27"/>
  <c r="AF9" i="28" s="1"/>
  <c r="AC14" i="27"/>
  <c r="AF8" i="28" s="1"/>
  <c r="AC13" i="27"/>
  <c r="AF7" i="28" s="1"/>
  <c r="AC12" i="27"/>
  <c r="AF6" i="28" s="1"/>
  <c r="AC11" i="27"/>
  <c r="AF5" i="28" s="1"/>
  <c r="AC10" i="27"/>
  <c r="AF4" i="28" s="1"/>
  <c r="AC9" i="27"/>
  <c r="AF3" i="28" s="1"/>
  <c r="AC8" i="27"/>
  <c r="AF2" i="28" s="1"/>
  <c r="E14" i="22" l="1"/>
  <c r="E15" i="22" s="1"/>
  <c r="AA7" i="27" l="1"/>
  <c r="AA9" i="27"/>
  <c r="AH3" i="28" s="1"/>
  <c r="AA8" i="27"/>
  <c r="AH2" i="28" s="1"/>
  <c r="AA10" i="27"/>
  <c r="AH4" i="28" s="1"/>
  <c r="AC7" i="27" l="1"/>
  <c r="K39" i="22" l="1"/>
  <c r="AE8" i="27"/>
  <c r="AJ2" i="28" s="1"/>
  <c r="AD8" i="27"/>
  <c r="AI2" i="28" s="1"/>
  <c r="AB8" i="27"/>
  <c r="D2" i="28" s="1"/>
  <c r="AE107" i="27"/>
  <c r="AJ101" i="28" s="1"/>
  <c r="AE106" i="27"/>
  <c r="AJ100" i="28" s="1"/>
  <c r="AE105" i="27"/>
  <c r="AJ99" i="28" s="1"/>
  <c r="AE104" i="27"/>
  <c r="AJ98" i="28" s="1"/>
  <c r="AE103" i="27"/>
  <c r="AJ97" i="28" s="1"/>
  <c r="AE102" i="27"/>
  <c r="AJ96" i="28" s="1"/>
  <c r="AE101" i="27"/>
  <c r="AJ95" i="28" s="1"/>
  <c r="AE100" i="27"/>
  <c r="AJ94" i="28" s="1"/>
  <c r="AE99" i="27"/>
  <c r="AJ93" i="28" s="1"/>
  <c r="AE98" i="27"/>
  <c r="AJ92" i="28" s="1"/>
  <c r="AE97" i="27"/>
  <c r="AJ91" i="28" s="1"/>
  <c r="AE96" i="27"/>
  <c r="AJ90" i="28" s="1"/>
  <c r="AE95" i="27"/>
  <c r="AJ89" i="28" s="1"/>
  <c r="AE94" i="27"/>
  <c r="AJ88" i="28" s="1"/>
  <c r="AE93" i="27"/>
  <c r="AJ87" i="28" s="1"/>
  <c r="AE92" i="27"/>
  <c r="AJ86" i="28" s="1"/>
  <c r="AE91" i="27"/>
  <c r="AJ85" i="28" s="1"/>
  <c r="AE90" i="27"/>
  <c r="AJ84" i="28" s="1"/>
  <c r="AE89" i="27"/>
  <c r="AJ83" i="28" s="1"/>
  <c r="AE88" i="27"/>
  <c r="AJ82" i="28" s="1"/>
  <c r="AE87" i="27"/>
  <c r="AJ81" i="28" s="1"/>
  <c r="AE86" i="27"/>
  <c r="AJ80" i="28" s="1"/>
  <c r="AE85" i="27"/>
  <c r="AJ79" i="28" s="1"/>
  <c r="AE84" i="27"/>
  <c r="AJ78" i="28" s="1"/>
  <c r="AE83" i="27"/>
  <c r="AJ77" i="28" s="1"/>
  <c r="AE82" i="27"/>
  <c r="AJ76" i="28" s="1"/>
  <c r="AE81" i="27"/>
  <c r="AJ75" i="28" s="1"/>
  <c r="AE80" i="27"/>
  <c r="AJ74" i="28" s="1"/>
  <c r="AE79" i="27"/>
  <c r="AJ73" i="28" s="1"/>
  <c r="AE78" i="27"/>
  <c r="AJ72" i="28" s="1"/>
  <c r="AE77" i="27"/>
  <c r="AJ71" i="28" s="1"/>
  <c r="AE76" i="27"/>
  <c r="AJ70" i="28" s="1"/>
  <c r="AE75" i="27"/>
  <c r="AJ69" i="28" s="1"/>
  <c r="AE74" i="27"/>
  <c r="AJ68" i="28" s="1"/>
  <c r="AE73" i="27"/>
  <c r="AJ67" i="28" s="1"/>
  <c r="AE72" i="27"/>
  <c r="AJ66" i="28" s="1"/>
  <c r="AE71" i="27"/>
  <c r="AJ65" i="28" s="1"/>
  <c r="AE70" i="27"/>
  <c r="AJ64" i="28" s="1"/>
  <c r="AE69" i="27"/>
  <c r="AJ63" i="28" s="1"/>
  <c r="AE68" i="27"/>
  <c r="AJ62" i="28" s="1"/>
  <c r="AE67" i="27"/>
  <c r="AJ61" i="28" s="1"/>
  <c r="AE66" i="27"/>
  <c r="AJ60" i="28" s="1"/>
  <c r="AE65" i="27"/>
  <c r="AJ59" i="28" s="1"/>
  <c r="AE64" i="27"/>
  <c r="AJ58" i="28" s="1"/>
  <c r="AE63" i="27"/>
  <c r="AJ57" i="28" s="1"/>
  <c r="AE62" i="27"/>
  <c r="AJ56" i="28" s="1"/>
  <c r="AE61" i="27"/>
  <c r="AJ55" i="28" s="1"/>
  <c r="AE60" i="27"/>
  <c r="AJ54" i="28" s="1"/>
  <c r="AE59" i="27"/>
  <c r="AJ53" i="28" s="1"/>
  <c r="AE58" i="27"/>
  <c r="AJ52" i="28" s="1"/>
  <c r="AE57" i="27"/>
  <c r="AJ51" i="28" s="1"/>
  <c r="AE56" i="27"/>
  <c r="AJ50" i="28" s="1"/>
  <c r="AE55" i="27"/>
  <c r="AJ49" i="28" s="1"/>
  <c r="AE54" i="27"/>
  <c r="AJ48" i="28" s="1"/>
  <c r="AE53" i="27"/>
  <c r="AJ47" i="28" s="1"/>
  <c r="AE52" i="27"/>
  <c r="AJ46" i="28" s="1"/>
  <c r="AE51" i="27"/>
  <c r="AJ45" i="28" s="1"/>
  <c r="AE50" i="27"/>
  <c r="AJ44" i="28" s="1"/>
  <c r="AE49" i="27"/>
  <c r="AJ43" i="28" s="1"/>
  <c r="AE48" i="27"/>
  <c r="AJ42" i="28" s="1"/>
  <c r="AE47" i="27"/>
  <c r="AJ41" i="28" s="1"/>
  <c r="AE46" i="27"/>
  <c r="AJ40" i="28" s="1"/>
  <c r="AE45" i="27"/>
  <c r="AJ39" i="28" s="1"/>
  <c r="AE44" i="27"/>
  <c r="AJ38" i="28" s="1"/>
  <c r="AE43" i="27"/>
  <c r="AJ37" i="28" s="1"/>
  <c r="AE42" i="27"/>
  <c r="AJ36" i="28" s="1"/>
  <c r="AE41" i="27"/>
  <c r="AJ35" i="28" s="1"/>
  <c r="AE40" i="27"/>
  <c r="AJ34" i="28" s="1"/>
  <c r="AE39" i="27"/>
  <c r="AJ33" i="28" s="1"/>
  <c r="AE38" i="27"/>
  <c r="AJ32" i="28" s="1"/>
  <c r="AE37" i="27"/>
  <c r="AJ31" i="28" s="1"/>
  <c r="AE36" i="27"/>
  <c r="AJ30" i="28" s="1"/>
  <c r="AE35" i="27"/>
  <c r="AJ29" i="28" s="1"/>
  <c r="AE34" i="27"/>
  <c r="AJ28" i="28" s="1"/>
  <c r="AE33" i="27"/>
  <c r="AJ27" i="28" s="1"/>
  <c r="AE32" i="27"/>
  <c r="AJ26" i="28" s="1"/>
  <c r="AE31" i="27"/>
  <c r="AJ25" i="28" s="1"/>
  <c r="AE30" i="27"/>
  <c r="AJ24" i="28" s="1"/>
  <c r="AE29" i="27"/>
  <c r="AJ23" i="28" s="1"/>
  <c r="AE28" i="27"/>
  <c r="AJ22" i="28" s="1"/>
  <c r="AE27" i="27"/>
  <c r="AJ21" i="28" s="1"/>
  <c r="AE26" i="27"/>
  <c r="AJ20" i="28" s="1"/>
  <c r="AE25" i="27"/>
  <c r="AJ19" i="28" s="1"/>
  <c r="AE24" i="27"/>
  <c r="AJ18" i="28" s="1"/>
  <c r="AE23" i="27"/>
  <c r="AJ17" i="28" s="1"/>
  <c r="AE22" i="27"/>
  <c r="AJ16" i="28" s="1"/>
  <c r="AE21" i="27"/>
  <c r="AJ15" i="28" s="1"/>
  <c r="AE20" i="27"/>
  <c r="AJ14" i="28" s="1"/>
  <c r="AE19" i="27"/>
  <c r="AJ13" i="28" s="1"/>
  <c r="AE18" i="27"/>
  <c r="AJ12" i="28" s="1"/>
  <c r="AE17" i="27"/>
  <c r="AJ11" i="28" s="1"/>
  <c r="AE16" i="27"/>
  <c r="AJ10" i="28" s="1"/>
  <c r="AE15" i="27"/>
  <c r="AJ9" i="28" s="1"/>
  <c r="AE14" i="27"/>
  <c r="AJ8" i="28" s="1"/>
  <c r="AE13" i="27"/>
  <c r="AJ7" i="28" s="1"/>
  <c r="AE12" i="27"/>
  <c r="AJ6" i="28" s="1"/>
  <c r="AE11" i="27"/>
  <c r="AJ5" i="28" s="1"/>
  <c r="AE10" i="27"/>
  <c r="AJ4" i="28" s="1"/>
  <c r="AE9" i="27"/>
  <c r="AJ3" i="28" s="1"/>
  <c r="AE7" i="27"/>
  <c r="AD107" i="27"/>
  <c r="AI101" i="28" s="1"/>
  <c r="AD106" i="27"/>
  <c r="AI100" i="28" s="1"/>
  <c r="AD105" i="27"/>
  <c r="AI99" i="28" s="1"/>
  <c r="AD104" i="27"/>
  <c r="AI98" i="28" s="1"/>
  <c r="AD103" i="27"/>
  <c r="AI97" i="28" s="1"/>
  <c r="AD102" i="27"/>
  <c r="AI96" i="28" s="1"/>
  <c r="AD101" i="27"/>
  <c r="AI95" i="28" s="1"/>
  <c r="AD100" i="27"/>
  <c r="AI94" i="28" s="1"/>
  <c r="AD99" i="27"/>
  <c r="AI93" i="28" s="1"/>
  <c r="AD98" i="27"/>
  <c r="AI92" i="28" s="1"/>
  <c r="AD97" i="27"/>
  <c r="AI91" i="28" s="1"/>
  <c r="AD96" i="27"/>
  <c r="AI90" i="28" s="1"/>
  <c r="AD95" i="27"/>
  <c r="AI89" i="28" s="1"/>
  <c r="AD94" i="27"/>
  <c r="AI88" i="28" s="1"/>
  <c r="AD93" i="27"/>
  <c r="AI87" i="28" s="1"/>
  <c r="AD92" i="27"/>
  <c r="AI86" i="28" s="1"/>
  <c r="AD91" i="27"/>
  <c r="AI85" i="28" s="1"/>
  <c r="AD90" i="27"/>
  <c r="AI84" i="28" s="1"/>
  <c r="AD89" i="27"/>
  <c r="AI83" i="28" s="1"/>
  <c r="AD88" i="27"/>
  <c r="AI82" i="28" s="1"/>
  <c r="AD87" i="27"/>
  <c r="AI81" i="28" s="1"/>
  <c r="AD86" i="27"/>
  <c r="AI80" i="28" s="1"/>
  <c r="AD85" i="27"/>
  <c r="AI79" i="28" s="1"/>
  <c r="AD84" i="27"/>
  <c r="AI78" i="28" s="1"/>
  <c r="AD83" i="27"/>
  <c r="AI77" i="28" s="1"/>
  <c r="AD82" i="27"/>
  <c r="AI76" i="28" s="1"/>
  <c r="AD81" i="27"/>
  <c r="AI75" i="28" s="1"/>
  <c r="AD80" i="27"/>
  <c r="AI74" i="28" s="1"/>
  <c r="AD79" i="27"/>
  <c r="AI73" i="28" s="1"/>
  <c r="AD78" i="27"/>
  <c r="AI72" i="28" s="1"/>
  <c r="AD77" i="27"/>
  <c r="AI71" i="28" s="1"/>
  <c r="AD76" i="27"/>
  <c r="AI70" i="28" s="1"/>
  <c r="AD75" i="27"/>
  <c r="AI69" i="28" s="1"/>
  <c r="AD74" i="27"/>
  <c r="AI68" i="28" s="1"/>
  <c r="AD73" i="27"/>
  <c r="AI67" i="28" s="1"/>
  <c r="AD72" i="27"/>
  <c r="AI66" i="28" s="1"/>
  <c r="AD71" i="27"/>
  <c r="AI65" i="28" s="1"/>
  <c r="AD70" i="27"/>
  <c r="AI64" i="28" s="1"/>
  <c r="AD69" i="27"/>
  <c r="AI63" i="28" s="1"/>
  <c r="AD68" i="27"/>
  <c r="AI62" i="28" s="1"/>
  <c r="AD67" i="27"/>
  <c r="AI61" i="28" s="1"/>
  <c r="AD66" i="27"/>
  <c r="AI60" i="28" s="1"/>
  <c r="AD65" i="27"/>
  <c r="AI59" i="28" s="1"/>
  <c r="AD64" i="27"/>
  <c r="AI58" i="28" s="1"/>
  <c r="AD63" i="27"/>
  <c r="AI57" i="28" s="1"/>
  <c r="AD62" i="27"/>
  <c r="AI56" i="28" s="1"/>
  <c r="AD61" i="27"/>
  <c r="AI55" i="28" s="1"/>
  <c r="AD60" i="27"/>
  <c r="AI54" i="28" s="1"/>
  <c r="AD59" i="27"/>
  <c r="AI53" i="28" s="1"/>
  <c r="AD58" i="27"/>
  <c r="AI52" i="28" s="1"/>
  <c r="AD57" i="27"/>
  <c r="AI51" i="28" s="1"/>
  <c r="AD56" i="27"/>
  <c r="AI50" i="28" s="1"/>
  <c r="AD55" i="27"/>
  <c r="AI49" i="28" s="1"/>
  <c r="AD54" i="27"/>
  <c r="AI48" i="28" s="1"/>
  <c r="AD53" i="27"/>
  <c r="AI47" i="28" s="1"/>
  <c r="AD52" i="27"/>
  <c r="AI46" i="28" s="1"/>
  <c r="AD51" i="27"/>
  <c r="AI45" i="28" s="1"/>
  <c r="AD50" i="27"/>
  <c r="AI44" i="28" s="1"/>
  <c r="AD49" i="27"/>
  <c r="AI43" i="28" s="1"/>
  <c r="AD48" i="27"/>
  <c r="AI42" i="28" s="1"/>
  <c r="AD47" i="27"/>
  <c r="AI41" i="28" s="1"/>
  <c r="AD46" i="27"/>
  <c r="AI40" i="28" s="1"/>
  <c r="AD45" i="27"/>
  <c r="AI39" i="28" s="1"/>
  <c r="AD44" i="27"/>
  <c r="AI38" i="28" s="1"/>
  <c r="AD43" i="27"/>
  <c r="AI37" i="28" s="1"/>
  <c r="AD42" i="27"/>
  <c r="AI36" i="28" s="1"/>
  <c r="AD41" i="27"/>
  <c r="AI35" i="28" s="1"/>
  <c r="AD40" i="27"/>
  <c r="AI34" i="28" s="1"/>
  <c r="AD39" i="27"/>
  <c r="AI33" i="28" s="1"/>
  <c r="AD38" i="27"/>
  <c r="AI32" i="28" s="1"/>
  <c r="AD37" i="27"/>
  <c r="AI31" i="28" s="1"/>
  <c r="AD36" i="27"/>
  <c r="AI30" i="28" s="1"/>
  <c r="AD35" i="27"/>
  <c r="AI29" i="28" s="1"/>
  <c r="AD34" i="27"/>
  <c r="AI28" i="28" s="1"/>
  <c r="AD33" i="27"/>
  <c r="AI27" i="28" s="1"/>
  <c r="AD32" i="27"/>
  <c r="AI26" i="28" s="1"/>
  <c r="AD31" i="27"/>
  <c r="AI25" i="28" s="1"/>
  <c r="AD30" i="27"/>
  <c r="AI24" i="28" s="1"/>
  <c r="AD29" i="27"/>
  <c r="AI23" i="28" s="1"/>
  <c r="AD28" i="27"/>
  <c r="AI22" i="28" s="1"/>
  <c r="AD27" i="27"/>
  <c r="AI21" i="28" s="1"/>
  <c r="AD26" i="27"/>
  <c r="AI20" i="28" s="1"/>
  <c r="AD25" i="27"/>
  <c r="AI19" i="28" s="1"/>
  <c r="AD24" i="27"/>
  <c r="AI18" i="28" s="1"/>
  <c r="AD23" i="27"/>
  <c r="AI17" i="28" s="1"/>
  <c r="AD22" i="27"/>
  <c r="AI16" i="28" s="1"/>
  <c r="AD21" i="27"/>
  <c r="AI15" i="28" s="1"/>
  <c r="AD20" i="27"/>
  <c r="AI14" i="28" s="1"/>
  <c r="AD19" i="27"/>
  <c r="AI13" i="28" s="1"/>
  <c r="AD18" i="27"/>
  <c r="AI12" i="28" s="1"/>
  <c r="AD17" i="27"/>
  <c r="AI11" i="28" s="1"/>
  <c r="AD16" i="27"/>
  <c r="AI10" i="28" s="1"/>
  <c r="AD15" i="27"/>
  <c r="AI9" i="28" s="1"/>
  <c r="AD14" i="27"/>
  <c r="AI8" i="28" s="1"/>
  <c r="AD13" i="27"/>
  <c r="AI7" i="28" s="1"/>
  <c r="AD12" i="27"/>
  <c r="AI6" i="28" s="1"/>
  <c r="AD11" i="27"/>
  <c r="AI5" i="28" s="1"/>
  <c r="AD10" i="27"/>
  <c r="AI4" i="28" s="1"/>
  <c r="AD9" i="27"/>
  <c r="AI3" i="28" s="1"/>
  <c r="AD7" i="27"/>
  <c r="AB107" i="27"/>
  <c r="D101" i="28" s="1"/>
  <c r="AB106" i="27"/>
  <c r="D100" i="28" s="1"/>
  <c r="AB105" i="27"/>
  <c r="D99" i="28" s="1"/>
  <c r="AB104" i="27"/>
  <c r="D98" i="28" s="1"/>
  <c r="AB103" i="27"/>
  <c r="D97" i="28" s="1"/>
  <c r="AB102" i="27"/>
  <c r="D96" i="28" s="1"/>
  <c r="AB101" i="27"/>
  <c r="D95" i="28" s="1"/>
  <c r="AB100" i="27"/>
  <c r="D94" i="28" s="1"/>
  <c r="AB99" i="27"/>
  <c r="D93" i="28" s="1"/>
  <c r="AB98" i="27"/>
  <c r="D92" i="28" s="1"/>
  <c r="AB97" i="27"/>
  <c r="D91" i="28" s="1"/>
  <c r="AB96" i="27"/>
  <c r="D90" i="28" s="1"/>
  <c r="AB95" i="27"/>
  <c r="D89" i="28" s="1"/>
  <c r="AB94" i="27"/>
  <c r="D88" i="28" s="1"/>
  <c r="AB93" i="27"/>
  <c r="D87" i="28" s="1"/>
  <c r="AB92" i="27"/>
  <c r="D86" i="28" s="1"/>
  <c r="AB91" i="27"/>
  <c r="D85" i="28" s="1"/>
  <c r="AB90" i="27"/>
  <c r="D84" i="28" s="1"/>
  <c r="AB89" i="27"/>
  <c r="D83" i="28" s="1"/>
  <c r="AB88" i="27"/>
  <c r="D82" i="28" s="1"/>
  <c r="AB87" i="27"/>
  <c r="D81" i="28" s="1"/>
  <c r="AB86" i="27"/>
  <c r="D80" i="28" s="1"/>
  <c r="AB85" i="27"/>
  <c r="D79" i="28" s="1"/>
  <c r="AB84" i="27"/>
  <c r="D78" i="28" s="1"/>
  <c r="AB83" i="27"/>
  <c r="D77" i="28" s="1"/>
  <c r="AB82" i="27"/>
  <c r="D76" i="28" s="1"/>
  <c r="AB81" i="27"/>
  <c r="D75" i="28" s="1"/>
  <c r="AB80" i="27"/>
  <c r="D74" i="28" s="1"/>
  <c r="AB79" i="27"/>
  <c r="D73" i="28" s="1"/>
  <c r="AB78" i="27"/>
  <c r="D72" i="28" s="1"/>
  <c r="AB77" i="27"/>
  <c r="D71" i="28" s="1"/>
  <c r="AB76" i="27"/>
  <c r="D70" i="28" s="1"/>
  <c r="AB75" i="27"/>
  <c r="D69" i="28" s="1"/>
  <c r="AB74" i="27"/>
  <c r="D68" i="28" s="1"/>
  <c r="AB73" i="27"/>
  <c r="D67" i="28" s="1"/>
  <c r="AB72" i="27"/>
  <c r="D66" i="28" s="1"/>
  <c r="AB71" i="27"/>
  <c r="D65" i="28" s="1"/>
  <c r="AB70" i="27"/>
  <c r="D64" i="28" s="1"/>
  <c r="AB69" i="27"/>
  <c r="D63" i="28" s="1"/>
  <c r="AB68" i="27"/>
  <c r="D62" i="28" s="1"/>
  <c r="AB67" i="27"/>
  <c r="D61" i="28" s="1"/>
  <c r="AB66" i="27"/>
  <c r="D60" i="28" s="1"/>
  <c r="AB65" i="27"/>
  <c r="D59" i="28" s="1"/>
  <c r="AB64" i="27"/>
  <c r="D58" i="28" s="1"/>
  <c r="AB63" i="27"/>
  <c r="D57" i="28" s="1"/>
  <c r="AB62" i="27"/>
  <c r="D56" i="28" s="1"/>
  <c r="AB61" i="27"/>
  <c r="D55" i="28" s="1"/>
  <c r="AB60" i="27"/>
  <c r="D54" i="28" s="1"/>
  <c r="AB59" i="27"/>
  <c r="D53" i="28" s="1"/>
  <c r="AB58" i="27"/>
  <c r="D52" i="28" s="1"/>
  <c r="AB57" i="27"/>
  <c r="D51" i="28" s="1"/>
  <c r="AB56" i="27"/>
  <c r="D50" i="28" s="1"/>
  <c r="AB55" i="27"/>
  <c r="D49" i="28" s="1"/>
  <c r="AB54" i="27"/>
  <c r="D48" i="28" s="1"/>
  <c r="AB53" i="27"/>
  <c r="D47" i="28" s="1"/>
  <c r="AB52" i="27"/>
  <c r="D46" i="28" s="1"/>
  <c r="AB51" i="27"/>
  <c r="D45" i="28" s="1"/>
  <c r="AB50" i="27"/>
  <c r="D44" i="28" s="1"/>
  <c r="AB49" i="27"/>
  <c r="D43" i="28" s="1"/>
  <c r="AB48" i="27"/>
  <c r="D42" i="28" s="1"/>
  <c r="AB47" i="27"/>
  <c r="D41" i="28" s="1"/>
  <c r="AB46" i="27"/>
  <c r="D40" i="28" s="1"/>
  <c r="AB45" i="27"/>
  <c r="D39" i="28" s="1"/>
  <c r="AB44" i="27"/>
  <c r="D38" i="28" s="1"/>
  <c r="AB43" i="27"/>
  <c r="D37" i="28" s="1"/>
  <c r="AB42" i="27"/>
  <c r="D36" i="28" s="1"/>
  <c r="AB41" i="27"/>
  <c r="D35" i="28" s="1"/>
  <c r="AB40" i="27"/>
  <c r="D34" i="28" s="1"/>
  <c r="AB39" i="27"/>
  <c r="D33" i="28" s="1"/>
  <c r="AB38" i="27"/>
  <c r="D32" i="28" s="1"/>
  <c r="AB37" i="27"/>
  <c r="D31" i="28" s="1"/>
  <c r="AB36" i="27"/>
  <c r="D30" i="28" s="1"/>
  <c r="AB35" i="27"/>
  <c r="D29" i="28" s="1"/>
  <c r="AB34" i="27"/>
  <c r="D28" i="28" s="1"/>
  <c r="AB33" i="27"/>
  <c r="D27" i="28" s="1"/>
  <c r="AB32" i="27"/>
  <c r="D26" i="28" s="1"/>
  <c r="AB31" i="27"/>
  <c r="D25" i="28" s="1"/>
  <c r="AB30" i="27"/>
  <c r="D24" i="28" s="1"/>
  <c r="AB29" i="27"/>
  <c r="D23" i="28" s="1"/>
  <c r="AB28" i="27"/>
  <c r="D22" i="28" s="1"/>
  <c r="AB27" i="27"/>
  <c r="D21" i="28" s="1"/>
  <c r="AB26" i="27"/>
  <c r="D20" i="28" s="1"/>
  <c r="AB25" i="27"/>
  <c r="D19" i="28" s="1"/>
  <c r="AB24" i="27"/>
  <c r="D18" i="28" s="1"/>
  <c r="AB23" i="27"/>
  <c r="D17" i="28" s="1"/>
  <c r="AB22" i="27"/>
  <c r="D16" i="28" s="1"/>
  <c r="AB21" i="27"/>
  <c r="D15" i="28" s="1"/>
  <c r="AB20" i="27"/>
  <c r="D14" i="28" s="1"/>
  <c r="AB19" i="27"/>
  <c r="D13" i="28" s="1"/>
  <c r="AB18" i="27"/>
  <c r="D12" i="28" s="1"/>
  <c r="AB17" i="27"/>
  <c r="D11" i="28" s="1"/>
  <c r="AB16" i="27"/>
  <c r="D10" i="28" s="1"/>
  <c r="AB15" i="27"/>
  <c r="D9" i="28" s="1"/>
  <c r="AB14" i="27"/>
  <c r="D8" i="28" s="1"/>
  <c r="AB13" i="27"/>
  <c r="D7" i="28" s="1"/>
  <c r="AB12" i="27"/>
  <c r="D6" i="28" s="1"/>
  <c r="AB11" i="27"/>
  <c r="D5" i="28" s="1"/>
  <c r="AB10" i="27"/>
  <c r="D4" i="28" s="1"/>
  <c r="AB9" i="27"/>
  <c r="D3" i="28" s="1"/>
  <c r="AB7" i="27"/>
  <c r="B2" i="28"/>
  <c r="T2" i="28"/>
  <c r="S2" i="28"/>
  <c r="R2" i="28"/>
  <c r="Q2" i="28"/>
  <c r="P2" i="28"/>
  <c r="O2" i="28"/>
  <c r="A2" i="28"/>
  <c r="K53" i="22"/>
  <c r="AX2" i="28" l="1"/>
  <c r="AT2" i="28"/>
  <c r="AP2" i="28"/>
  <c r="AZ2" i="28"/>
  <c r="AM2" i="28"/>
  <c r="AW2" i="28"/>
  <c r="AS2" i="28"/>
  <c r="AN2" i="28"/>
  <c r="AY2" i="28"/>
  <c r="AQ2" i="28"/>
  <c r="BC2" i="28"/>
  <c r="AL2" i="28"/>
  <c r="AV2" i="28"/>
  <c r="AR2" i="28"/>
  <c r="BD2" i="28"/>
  <c r="AU2" i="28"/>
  <c r="AO2" i="28"/>
  <c r="BA2" i="28"/>
  <c r="AH3" i="27"/>
  <c r="C2"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JC0028</author>
  </authors>
  <commentList>
    <comment ref="I2" authorId="0" shapeId="0" xr:uid="{00000000-0006-0000-0000-000001000000}">
      <text>
        <r>
          <rPr>
            <b/>
            <sz val="9"/>
            <color indexed="81"/>
            <rFont val="ＭＳ Ｐゴシック"/>
            <family val="3"/>
            <charset val="128"/>
          </rPr>
          <t>※SBA-Mo時は”1”、SBA-Ex時は”2”を選択することで、フォームが切り替わる</t>
        </r>
      </text>
    </comment>
  </commentList>
</comments>
</file>

<file path=xl/sharedStrings.xml><?xml version="1.0" encoding="utf-8"?>
<sst xmlns="http://schemas.openxmlformats.org/spreadsheetml/2006/main" count="334" uniqueCount="268">
  <si>
    <t>申込日</t>
  </si>
  <si>
    <t>姓</t>
    <rPh sb="0" eb="1">
      <t>セイ</t>
    </rPh>
    <phoneticPr fontId="2"/>
  </si>
  <si>
    <t>名</t>
    <rPh sb="0" eb="1">
      <t>メイ</t>
    </rPh>
    <phoneticPr fontId="2"/>
  </si>
  <si>
    <t>電話番号</t>
    <rPh sb="0" eb="2">
      <t>デンワ</t>
    </rPh>
    <rPh sb="2" eb="4">
      <t>バンゴウ</t>
    </rPh>
    <phoneticPr fontId="2"/>
  </si>
  <si>
    <t>本社</t>
    <rPh sb="0" eb="2">
      <t>ホンシャ</t>
    </rPh>
    <phoneticPr fontId="2"/>
  </si>
  <si>
    <t>認証</t>
    <rPh sb="0" eb="2">
      <t>ニンショウ</t>
    </rPh>
    <phoneticPr fontId="2"/>
  </si>
  <si>
    <t>太郎</t>
    <rPh sb="0" eb="2">
      <t>タロウ</t>
    </rPh>
    <phoneticPr fontId="2"/>
  </si>
  <si>
    <t>日本認証</t>
    <rPh sb="0" eb="2">
      <t>ニホン</t>
    </rPh>
    <rPh sb="2" eb="4">
      <t>ニンショウ</t>
    </rPh>
    <phoneticPr fontId="2"/>
  </si>
  <si>
    <t>SA事業部</t>
    <rPh sb="2" eb="4">
      <t>ジギョウ</t>
    </rPh>
    <rPh sb="4" eb="5">
      <t>ブ</t>
    </rPh>
    <phoneticPr fontId="2"/>
  </si>
  <si>
    <t>部長</t>
    <rPh sb="0" eb="2">
      <t>ブチョウ</t>
    </rPh>
    <phoneticPr fontId="2"/>
  </si>
  <si>
    <t>法人格</t>
    <rPh sb="0" eb="1">
      <t>ホウ</t>
    </rPh>
    <rPh sb="1" eb="3">
      <t>ジンカク</t>
    </rPh>
    <phoneticPr fontId="2"/>
  </si>
  <si>
    <t>株式会社</t>
    <rPh sb="0" eb="2">
      <t>カブシキ</t>
    </rPh>
    <rPh sb="2" eb="4">
      <t>カイシャ</t>
    </rPh>
    <phoneticPr fontId="2"/>
  </si>
  <si>
    <t>郵便番号</t>
    <rPh sb="0" eb="4">
      <t>ユウビンバンゴウ</t>
    </rPh>
    <phoneticPr fontId="2"/>
  </si>
  <si>
    <t>Marutaビル8階</t>
    <rPh sb="9" eb="10">
      <t>カイ</t>
    </rPh>
    <phoneticPr fontId="2"/>
  </si>
  <si>
    <t>メールアドレス</t>
    <phoneticPr fontId="2"/>
  </si>
  <si>
    <t>試験実施場所</t>
    <rPh sb="0" eb="2">
      <t>シケン</t>
    </rPh>
    <rPh sb="2" eb="4">
      <t>ジッシ</t>
    </rPh>
    <rPh sb="4" eb="6">
      <t>バショ</t>
    </rPh>
    <phoneticPr fontId="2"/>
  </si>
  <si>
    <t>受験者数</t>
    <rPh sb="0" eb="3">
      <t>ジュケンシャ</t>
    </rPh>
    <rPh sb="3" eb="4">
      <t>スウ</t>
    </rPh>
    <phoneticPr fontId="2"/>
  </si>
  <si>
    <t>申込日</t>
    <rPh sb="0" eb="2">
      <t>モウシコミ</t>
    </rPh>
    <rPh sb="2" eb="3">
      <t>ニチ</t>
    </rPh>
    <phoneticPr fontId="2"/>
  </si>
  <si>
    <t>＜受験情報＞</t>
    <rPh sb="1" eb="3">
      <t>ジュケン</t>
    </rPh>
    <rPh sb="3" eb="5">
      <t>ジョウホウ</t>
    </rPh>
    <phoneticPr fontId="2"/>
  </si>
  <si>
    <t>＜担当者情報＞</t>
    <rPh sb="1" eb="4">
      <t>タントウシャ</t>
    </rPh>
    <rPh sb="4" eb="6">
      <t>ジョウホウ</t>
    </rPh>
    <phoneticPr fontId="2"/>
  </si>
  <si>
    <t>受験区分</t>
    <rPh sb="0" eb="2">
      <t>ジュケン</t>
    </rPh>
    <rPh sb="2" eb="4">
      <t>クブン</t>
    </rPh>
    <phoneticPr fontId="2"/>
  </si>
  <si>
    <t>※認証カード</t>
  </si>
  <si>
    <t>受験料</t>
  </si>
  <si>
    <t>※姓</t>
    <rPh sb="1" eb="2">
      <t>セイ</t>
    </rPh>
    <phoneticPr fontId="2"/>
  </si>
  <si>
    <t>※名</t>
    <rPh sb="1" eb="2">
      <t>メイ</t>
    </rPh>
    <phoneticPr fontId="2"/>
  </si>
  <si>
    <t>※生年月日</t>
  </si>
  <si>
    <t>備考</t>
  </si>
  <si>
    <t>※がついている項目は入力必須項目です。</t>
    <rPh sb="7" eb="9">
      <t>コウモク</t>
    </rPh>
    <rPh sb="10" eb="12">
      <t>ニュウリョク</t>
    </rPh>
    <rPh sb="12" eb="14">
      <t>ヒッス</t>
    </rPh>
    <rPh sb="14" eb="16">
      <t>コウモク</t>
    </rPh>
    <phoneticPr fontId="2"/>
  </si>
  <si>
    <t>※</t>
    <phoneticPr fontId="2"/>
  </si>
  <si>
    <t>※会社名(漢字)</t>
    <rPh sb="5" eb="7">
      <t>カンジ</t>
    </rPh>
    <phoneticPr fontId="2"/>
  </si>
  <si>
    <t>※会社名(カナ)</t>
    <rPh sb="1" eb="4">
      <t>カイシャメイ</t>
    </rPh>
    <phoneticPr fontId="2"/>
  </si>
  <si>
    <t>※会社名(英語)</t>
    <rPh sb="1" eb="4">
      <t>カイシャメイ</t>
    </rPh>
    <rPh sb="5" eb="7">
      <t>エイゴ</t>
    </rPh>
    <phoneticPr fontId="2"/>
  </si>
  <si>
    <t>必須項目</t>
    <rPh sb="0" eb="2">
      <t>ヒッス</t>
    </rPh>
    <rPh sb="2" eb="4">
      <t>コウモク</t>
    </rPh>
    <phoneticPr fontId="2"/>
  </si>
  <si>
    <t>認証カード</t>
    <rPh sb="0" eb="2">
      <t>ニンショウ</t>
    </rPh>
    <phoneticPr fontId="2"/>
  </si>
  <si>
    <t>例</t>
    <rPh sb="0" eb="1">
      <t>レイ</t>
    </rPh>
    <phoneticPr fontId="2"/>
  </si>
  <si>
    <t>不要</t>
    <rPh sb="0" eb="2">
      <t>フヨウ</t>
    </rPh>
    <phoneticPr fontId="2"/>
  </si>
  <si>
    <t>大阪府大阪市西宮原2-7-53</t>
    <rPh sb="0" eb="3">
      <t>オオサカフ</t>
    </rPh>
    <rPh sb="3" eb="6">
      <t>オオサカシ</t>
    </rPh>
    <rPh sb="6" eb="7">
      <t>ニシ</t>
    </rPh>
    <rPh sb="7" eb="9">
      <t>ミヤハラ</t>
    </rPh>
    <phoneticPr fontId="2"/>
  </si>
  <si>
    <t>個人</t>
    <rPh sb="0" eb="2">
      <t>コジン</t>
    </rPh>
    <phoneticPr fontId="2"/>
  </si>
  <si>
    <t>有限会社</t>
    <rPh sb="0" eb="4">
      <t>ユウゲンガイシャ</t>
    </rPh>
    <phoneticPr fontId="2"/>
  </si>
  <si>
    <t>一般社団法人</t>
    <rPh sb="0" eb="2">
      <t>イッパン</t>
    </rPh>
    <rPh sb="2" eb="4">
      <t>シャダン</t>
    </rPh>
    <rPh sb="4" eb="6">
      <t>ホウジン</t>
    </rPh>
    <phoneticPr fontId="2"/>
  </si>
  <si>
    <t>公益社団法人</t>
    <rPh sb="0" eb="2">
      <t>コウエキ</t>
    </rPh>
    <rPh sb="2" eb="4">
      <t>シャダン</t>
    </rPh>
    <rPh sb="4" eb="6">
      <t>ホウジン</t>
    </rPh>
    <phoneticPr fontId="2"/>
  </si>
  <si>
    <t>学校法人</t>
    <rPh sb="0" eb="2">
      <t>ガッコウ</t>
    </rPh>
    <rPh sb="2" eb="4">
      <t>ホウジン</t>
    </rPh>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</si>
  <si>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</si>
  <si>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</si>
  <si>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住所2(ビル名、部屋番号)</t>
    <rPh sb="0" eb="2">
      <t>ジュウショ</t>
    </rPh>
    <rPh sb="6" eb="7">
      <t>メイ</t>
    </rPh>
    <rPh sb="8" eb="10">
      <t>ヘヤ</t>
    </rPh>
    <rPh sb="10" eb="12">
      <t>バンゴウ</t>
    </rPh>
    <phoneticPr fontId="2"/>
  </si>
  <si>
    <t>氏名(漢字)</t>
    <rPh sb="0" eb="2">
      <t>シメイ</t>
    </rPh>
    <rPh sb="3" eb="5">
      <t>カンジ</t>
    </rPh>
    <phoneticPr fontId="2"/>
  </si>
  <si>
    <t>氏名(カナ)</t>
    <rPh sb="0" eb="2">
      <t>シメイ</t>
    </rPh>
    <phoneticPr fontId="2"/>
  </si>
  <si>
    <t>氏名(英語)</t>
    <rPh sb="0" eb="2">
      <t>シメイ</t>
    </rPh>
    <rPh sb="3" eb="5">
      <t>エイゴ</t>
    </rPh>
    <phoneticPr fontId="2"/>
  </si>
  <si>
    <t>法人各前後</t>
    <rPh sb="0" eb="2">
      <t>ホウジン</t>
    </rPh>
    <rPh sb="2" eb="3">
      <t>カク</t>
    </rPh>
    <rPh sb="3" eb="5">
      <t>ゼンゴ</t>
    </rPh>
    <phoneticPr fontId="2"/>
  </si>
  <si>
    <t>上記にない場合は直接記入下さい。</t>
    <rPh sb="0" eb="2">
      <t>ジョウキ</t>
    </rPh>
    <rPh sb="5" eb="7">
      <t>バアイ</t>
    </rPh>
    <rPh sb="8" eb="10">
      <t>チョクセツ</t>
    </rPh>
    <rPh sb="10" eb="12">
      <t>キニュウ</t>
    </rPh>
    <rPh sb="12" eb="13">
      <t>クダ</t>
    </rPh>
    <phoneticPr fontId="2"/>
  </si>
  <si>
    <t>会社名(漢字)</t>
  </si>
  <si>
    <t>事業所</t>
    <rPh sb="0" eb="3">
      <t>ジギョウショ</t>
    </rPh>
    <phoneticPr fontId="2"/>
  </si>
  <si>
    <t>部署</t>
    <rPh sb="0" eb="2">
      <t>ブショ</t>
    </rPh>
    <phoneticPr fontId="2"/>
  </si>
  <si>
    <t>役職</t>
    <rPh sb="0" eb="2">
      <t>ヤクショク</t>
    </rPh>
    <phoneticPr fontId="2"/>
  </si>
  <si>
    <t>受験区分</t>
    <rPh sb="0" eb="2">
      <t>ジュケン</t>
    </rPh>
    <rPh sb="2" eb="4">
      <t>クブン</t>
    </rPh>
    <phoneticPr fontId="4"/>
  </si>
  <si>
    <t>認証番号</t>
    <rPh sb="0" eb="2">
      <t>ニンショウ</t>
    </rPh>
    <rPh sb="2" eb="4">
      <t>バンゴウ</t>
    </rPh>
    <phoneticPr fontId="4"/>
  </si>
  <si>
    <t>生年月日</t>
  </si>
  <si>
    <t>氏名(漢字)（姓）</t>
    <rPh sb="3" eb="5">
      <t>カンジ</t>
    </rPh>
    <rPh sb="7" eb="8">
      <t>セイ</t>
    </rPh>
    <phoneticPr fontId="4"/>
  </si>
  <si>
    <t>氏名(漢字)（名）</t>
    <rPh sb="7" eb="8">
      <t>メイ</t>
    </rPh>
    <phoneticPr fontId="4"/>
  </si>
  <si>
    <t>氏名(カナ)（セイ）</t>
  </si>
  <si>
    <t>氏名(カナ)（メイ）</t>
  </si>
  <si>
    <t>氏名(英字)（Family name）</t>
    <rPh sb="3" eb="4">
      <t>エイ</t>
    </rPh>
    <phoneticPr fontId="4"/>
  </si>
  <si>
    <t>氏名(英字)（Person name）</t>
    <rPh sb="3" eb="4">
      <t>エイ</t>
    </rPh>
    <phoneticPr fontId="4"/>
  </si>
  <si>
    <t>法人格</t>
    <rPh sb="0" eb="1">
      <t>ホウ</t>
    </rPh>
    <rPh sb="1" eb="3">
      <t>ジンカク</t>
    </rPh>
    <phoneticPr fontId="4"/>
  </si>
  <si>
    <t>会社名（法人格位置）</t>
    <rPh sb="7" eb="9">
      <t>イチ</t>
    </rPh>
    <phoneticPr fontId="4"/>
  </si>
  <si>
    <t>会社名(漢字)</t>
    <rPh sb="4" eb="6">
      <t>カンジ</t>
    </rPh>
    <phoneticPr fontId="4"/>
  </si>
  <si>
    <t>会社名(カナ)</t>
  </si>
  <si>
    <t>会社名(英語)</t>
    <rPh sb="4" eb="6">
      <t>エイゴ</t>
    </rPh>
    <phoneticPr fontId="4"/>
  </si>
  <si>
    <t>事業所名</t>
    <rPh sb="0" eb="3">
      <t>ジギョウショ</t>
    </rPh>
    <rPh sb="3" eb="4">
      <t>メイ</t>
    </rPh>
    <phoneticPr fontId="4"/>
  </si>
  <si>
    <t>所属部署名</t>
    <rPh sb="0" eb="2">
      <t>ショゾク</t>
    </rPh>
    <rPh sb="2" eb="4">
      <t>ブショ</t>
    </rPh>
    <rPh sb="4" eb="5">
      <t>メイ</t>
    </rPh>
    <phoneticPr fontId="4"/>
  </si>
  <si>
    <t>役職名</t>
    <rPh sb="0" eb="3">
      <t>ヤクショクメイ</t>
    </rPh>
    <phoneticPr fontId="4"/>
  </si>
  <si>
    <t>メールアドレス</t>
  </si>
  <si>
    <t>認証カード</t>
  </si>
  <si>
    <t>顔写真</t>
  </si>
  <si>
    <t>振込予定日</t>
  </si>
  <si>
    <t>送付先_法人格</t>
  </si>
  <si>
    <t>送付先_会社名</t>
  </si>
  <si>
    <t>送付先_郵便番号</t>
  </si>
  <si>
    <t>送付先_電話番号</t>
  </si>
  <si>
    <t>送付先_メールアドレス</t>
  </si>
  <si>
    <t>No</t>
    <phoneticPr fontId="2"/>
  </si>
  <si>
    <t>※セイ</t>
    <phoneticPr fontId="2"/>
  </si>
  <si>
    <t>※メイ</t>
    <phoneticPr fontId="2"/>
  </si>
  <si>
    <t>※Family name</t>
    <phoneticPr fontId="2"/>
  </si>
  <si>
    <t>※First name</t>
    <phoneticPr fontId="2"/>
  </si>
  <si>
    <t>ニンショウ</t>
    <phoneticPr fontId="2"/>
  </si>
  <si>
    <t>タロウ</t>
    <phoneticPr fontId="2"/>
  </si>
  <si>
    <t>Ninsho</t>
    <phoneticPr fontId="2"/>
  </si>
  <si>
    <t>Taro</t>
    <phoneticPr fontId="2"/>
  </si>
  <si>
    <t>ニホンニンショウ</t>
    <phoneticPr fontId="2"/>
  </si>
  <si>
    <t>Japan Certification Corporation</t>
    <phoneticPr fontId="2"/>
  </si>
  <si>
    <t>info@j-cert.com</t>
    <phoneticPr fontId="2"/>
  </si>
  <si>
    <t>№</t>
  </si>
  <si>
    <t>受験料　振込名義</t>
    <phoneticPr fontId="2"/>
  </si>
  <si>
    <t>受験料　振込予定日</t>
    <phoneticPr fontId="2"/>
  </si>
  <si>
    <t>申込日</t>
    <phoneticPr fontId="2"/>
  </si>
  <si>
    <t>受験区分</t>
    <phoneticPr fontId="2"/>
  </si>
  <si>
    <t>申込種別</t>
    <rPh sb="0" eb="2">
      <t>モウシコミ</t>
    </rPh>
    <rPh sb="2" eb="4">
      <t>シュベツ</t>
    </rPh>
    <phoneticPr fontId="2"/>
  </si>
  <si>
    <t>事業所</t>
    <phoneticPr fontId="2"/>
  </si>
  <si>
    <t>部署</t>
    <phoneticPr fontId="2"/>
  </si>
  <si>
    <t>役職</t>
    <phoneticPr fontId="2"/>
  </si>
  <si>
    <t>必須項目(申込)</t>
    <rPh sb="0" eb="2">
      <t>ヒッス</t>
    </rPh>
    <rPh sb="2" eb="4">
      <t>コウモク</t>
    </rPh>
    <rPh sb="5" eb="7">
      <t>モウシコミ</t>
    </rPh>
    <phoneticPr fontId="2"/>
  </si>
  <si>
    <t>必須項目(実施)</t>
    <rPh sb="0" eb="2">
      <t>ヒッス</t>
    </rPh>
    <rPh sb="2" eb="4">
      <t>コウモク</t>
    </rPh>
    <rPh sb="5" eb="7">
      <t>ジッシ</t>
    </rPh>
    <phoneticPr fontId="2"/>
  </si>
  <si>
    <t>必須項目(郵送)</t>
    <rPh sb="0" eb="2">
      <t>ヒッス</t>
    </rPh>
    <rPh sb="2" eb="4">
      <t>コウモク</t>
    </rPh>
    <rPh sb="5" eb="7">
      <t>ユウソウ</t>
    </rPh>
    <phoneticPr fontId="2"/>
  </si>
  <si>
    <t>必須項目(受験)</t>
    <rPh sb="0" eb="2">
      <t>ヒッス</t>
    </rPh>
    <rPh sb="2" eb="4">
      <t>コウモク</t>
    </rPh>
    <rPh sb="5" eb="7">
      <t>ジュケン</t>
    </rPh>
    <phoneticPr fontId="2"/>
  </si>
  <si>
    <t>セーフティベーシックアセッサ担当： sba@j-cert.com</t>
    <rPh sb="14" eb="16">
      <t>タントウ</t>
    </rPh>
    <phoneticPr fontId="2"/>
  </si>
  <si>
    <t>申込責任者：団体試験の計画をとりまとめる責任者</t>
    <rPh sb="0" eb="2">
      <t>モウシコミ</t>
    </rPh>
    <rPh sb="2" eb="5">
      <t>セキニンシャ</t>
    </rPh>
    <phoneticPr fontId="2"/>
  </si>
  <si>
    <t>バージョン情報</t>
    <rPh sb="5" eb="7">
      <t>ジョウホウ</t>
    </rPh>
    <phoneticPr fontId="2"/>
  </si>
  <si>
    <t>バージョン</t>
    <phoneticPr fontId="2"/>
  </si>
  <si>
    <t>日付</t>
    <rPh sb="0" eb="2">
      <t>ヒヅケ</t>
    </rPh>
    <phoneticPr fontId="2"/>
  </si>
  <si>
    <t>出欠</t>
    <rPh sb="0" eb="2">
      <t>シュッケツ</t>
    </rPh>
    <phoneticPr fontId="2"/>
  </si>
  <si>
    <t>出席</t>
  </si>
  <si>
    <t>要</t>
    <rPh sb="0" eb="1">
      <t>ヨウ</t>
    </rPh>
    <phoneticPr fontId="2"/>
  </si>
  <si>
    <t>カード要否</t>
    <rPh sb="3" eb="4">
      <t>ヨウ</t>
    </rPh>
    <rPh sb="4" eb="5">
      <t>ヒ</t>
    </rPh>
    <phoneticPr fontId="2"/>
  </si>
  <si>
    <t>試験実施日</t>
    <rPh sb="0" eb="2">
      <t>シケン</t>
    </rPh>
    <rPh sb="2" eb="4">
      <t>ジッシ</t>
    </rPh>
    <rPh sb="4" eb="5">
      <t>ヒ</t>
    </rPh>
    <phoneticPr fontId="2"/>
  </si>
  <si>
    <t>*G3、G4でのJC講師の交通費、宿泊費等は別途実費とし実施企業・団体負担となります。</t>
    <phoneticPr fontId="2"/>
  </si>
  <si>
    <t>　（バス/タクシーの使用要否、送迎の有無等）</t>
    <rPh sb="10" eb="12">
      <t>シヨウ</t>
    </rPh>
    <rPh sb="12" eb="13">
      <t>ヨウ</t>
    </rPh>
    <rPh sb="13" eb="14">
      <t>ヒ</t>
    </rPh>
    <rPh sb="15" eb="17">
      <t>ソウゲイ</t>
    </rPh>
    <rPh sb="18" eb="20">
      <t>ウム</t>
    </rPh>
    <rPh sb="20" eb="21">
      <t>ナド</t>
    </rPh>
    <phoneticPr fontId="2"/>
  </si>
  <si>
    <t>その他要望事項/連絡事項</t>
    <rPh sb="2" eb="3">
      <t>タ</t>
    </rPh>
    <rPh sb="3" eb="5">
      <t>ヨウボウ</t>
    </rPh>
    <rPh sb="5" eb="7">
      <t>ジコウ</t>
    </rPh>
    <rPh sb="8" eb="10">
      <t>レンラク</t>
    </rPh>
    <rPh sb="10" eb="12">
      <t>ジコウ</t>
    </rPh>
    <phoneticPr fontId="2"/>
  </si>
  <si>
    <t>会場までの交通手段について：　最寄駅、及びそこから会場までのアクセス方法等、記入ください。</t>
    <rPh sb="0" eb="2">
      <t>カイジョウ</t>
    </rPh>
    <rPh sb="5" eb="7">
      <t>コウツウ</t>
    </rPh>
    <rPh sb="7" eb="9">
      <t>シュダン</t>
    </rPh>
    <rPh sb="36" eb="37">
      <t>ナド</t>
    </rPh>
    <rPh sb="38" eb="40">
      <t>キニュウ</t>
    </rPh>
    <phoneticPr fontId="2"/>
  </si>
  <si>
    <t>下記及び「受験者名簿」シートに必要事項記入の上、下記メールアドレス宛に送信してください。</t>
    <rPh sb="0" eb="2">
      <t>カキ</t>
    </rPh>
    <rPh sb="2" eb="3">
      <t>オヨ</t>
    </rPh>
    <rPh sb="5" eb="8">
      <t>ジュケンシャ</t>
    </rPh>
    <rPh sb="8" eb="10">
      <t>メイボ</t>
    </rPh>
    <rPh sb="15" eb="17">
      <t>ヒツヨウ</t>
    </rPh>
    <rPh sb="17" eb="19">
      <t>ジコウ</t>
    </rPh>
    <rPh sb="19" eb="21">
      <t>キニュウ</t>
    </rPh>
    <rPh sb="22" eb="23">
      <t>ウエ</t>
    </rPh>
    <phoneticPr fontId="2"/>
  </si>
  <si>
    <t>円（税込）</t>
    <rPh sb="0" eb="1">
      <t>エン</t>
    </rPh>
    <rPh sb="2" eb="4">
      <t>ゼイコミ</t>
    </rPh>
    <phoneticPr fontId="2"/>
  </si>
  <si>
    <t>消費税</t>
    <rPh sb="0" eb="2">
      <t>ショウヒ</t>
    </rPh>
    <rPh sb="2" eb="3">
      <t>ゼイ</t>
    </rPh>
    <phoneticPr fontId="2"/>
  </si>
  <si>
    <t>受験料</t>
    <rPh sb="0" eb="3">
      <t>ジュケンリョウ</t>
    </rPh>
    <phoneticPr fontId="2"/>
  </si>
  <si>
    <t>受験料(税込）</t>
    <rPh sb="0" eb="3">
      <t>ジュケンリョウ</t>
    </rPh>
    <rPh sb="4" eb="6">
      <t>ゼイコミ</t>
    </rPh>
    <phoneticPr fontId="2"/>
  </si>
  <si>
    <t>受験料総額(税込)</t>
    <rPh sb="0" eb="3">
      <t>ジュケンリョウ</t>
    </rPh>
    <phoneticPr fontId="2"/>
  </si>
  <si>
    <t>受験料単価(税込)</t>
    <rPh sb="0" eb="3">
      <t>ジュケンリョウ</t>
    </rPh>
    <rPh sb="3" eb="5">
      <t>タンカ</t>
    </rPh>
    <rPh sb="6" eb="8">
      <t>ゼイコミ</t>
    </rPh>
    <phoneticPr fontId="2"/>
  </si>
  <si>
    <t>人</t>
    <rPh sb="0" eb="1">
      <t>ニン</t>
    </rPh>
    <phoneticPr fontId="2"/>
  </si>
  <si>
    <t>講習/試験時間について：講習/試験時間の変更をご希望の場合は、ご希望の時間を記入願います。</t>
    <rPh sb="0" eb="2">
      <t>コウシュウ</t>
    </rPh>
    <rPh sb="3" eb="5">
      <t>シケン</t>
    </rPh>
    <rPh sb="5" eb="7">
      <t>ジカン</t>
    </rPh>
    <rPh sb="15" eb="17">
      <t>シケン</t>
    </rPh>
    <phoneticPr fontId="2"/>
  </si>
  <si>
    <t>会社名</t>
    <phoneticPr fontId="2"/>
  </si>
  <si>
    <t>試験実施場所：資料送付先と異なる場合は記入願います。</t>
    <rPh sb="0" eb="2">
      <t>シケン</t>
    </rPh>
    <rPh sb="2" eb="4">
      <t>ジッシ</t>
    </rPh>
    <rPh sb="4" eb="6">
      <t>バショ</t>
    </rPh>
    <rPh sb="7" eb="9">
      <t>シリョウ</t>
    </rPh>
    <rPh sb="9" eb="11">
      <t>ソウフ</t>
    </rPh>
    <rPh sb="11" eb="12">
      <t>サキ</t>
    </rPh>
    <rPh sb="13" eb="14">
      <t>コト</t>
    </rPh>
    <rPh sb="16" eb="18">
      <t>バアイ</t>
    </rPh>
    <rPh sb="19" eb="21">
      <t>キニュウ</t>
    </rPh>
    <rPh sb="21" eb="22">
      <t>ネガ</t>
    </rPh>
    <phoneticPr fontId="2"/>
  </si>
  <si>
    <t>入門時の注意点：特別な手続きが必要、複数の入門口がある等、入門時の注意点がある場合記入ください。</t>
    <rPh sb="0" eb="2">
      <t>ニュウモン</t>
    </rPh>
    <rPh sb="2" eb="3">
      <t>ジ</t>
    </rPh>
    <rPh sb="4" eb="6">
      <t>チュウイ</t>
    </rPh>
    <rPh sb="6" eb="7">
      <t>テン</t>
    </rPh>
    <rPh sb="39" eb="41">
      <t>バアイ</t>
    </rPh>
    <rPh sb="41" eb="43">
      <t>キニュウ</t>
    </rPh>
    <phoneticPr fontId="2"/>
  </si>
  <si>
    <t>事業所名/会場名</t>
    <rPh sb="0" eb="3">
      <t>ジギョウショ</t>
    </rPh>
    <rPh sb="3" eb="4">
      <t>メイ</t>
    </rPh>
    <rPh sb="5" eb="7">
      <t>カイジョウ</t>
    </rPh>
    <rPh sb="7" eb="8">
      <t>メイ</t>
    </rPh>
    <phoneticPr fontId="2"/>
  </si>
  <si>
    <t>　発行費用は、受験料とは別にカード発行時に請求いたします。</t>
    <rPh sb="1" eb="3">
      <t>ハッコウ</t>
    </rPh>
    <rPh sb="3" eb="5">
      <t>ヒヨウ</t>
    </rPh>
    <rPh sb="7" eb="10">
      <t>ジュケンリョウ</t>
    </rPh>
    <rPh sb="12" eb="13">
      <t>ベツ</t>
    </rPh>
    <rPh sb="17" eb="19">
      <t>ハッコウ</t>
    </rPh>
    <rPh sb="19" eb="20">
      <t>ジ</t>
    </rPh>
    <phoneticPr fontId="2"/>
  </si>
  <si>
    <t>※メールアドレス</t>
    <phoneticPr fontId="2"/>
  </si>
  <si>
    <t>法人格位置</t>
    <rPh sb="3" eb="5">
      <t>イチ</t>
    </rPh>
    <phoneticPr fontId="2"/>
  </si>
  <si>
    <t>前</t>
    <rPh sb="0" eb="1">
      <t>マエ</t>
    </rPh>
    <phoneticPr fontId="2"/>
  </si>
  <si>
    <t>後</t>
    <rPh sb="0" eb="1">
      <t>ウシ</t>
    </rPh>
    <phoneticPr fontId="2"/>
  </si>
  <si>
    <t>法人格位置</t>
    <rPh sb="0" eb="1">
      <t>ホウ</t>
    </rPh>
    <rPh sb="1" eb="3">
      <t>ジンカク</t>
    </rPh>
    <rPh sb="3" eb="5">
      <t>イチ</t>
    </rPh>
    <phoneticPr fontId="2"/>
  </si>
  <si>
    <t>法人格</t>
    <phoneticPr fontId="2"/>
  </si>
  <si>
    <t>会社住所</t>
    <rPh sb="0" eb="2">
      <t>カイシャ</t>
    </rPh>
    <rPh sb="2" eb="4">
      <t>ジュウショ</t>
    </rPh>
    <phoneticPr fontId="2"/>
  </si>
  <si>
    <t>会社住所2(ビル名・部屋番号)</t>
    <rPh sb="8" eb="9">
      <t>メイ</t>
    </rPh>
    <rPh sb="10" eb="12">
      <t>ヘヤ</t>
    </rPh>
    <rPh sb="12" eb="14">
      <t>バンゴウ</t>
    </rPh>
    <phoneticPr fontId="3"/>
  </si>
  <si>
    <t>会社電話番号</t>
  </si>
  <si>
    <t>自宅住所</t>
    <rPh sb="0" eb="2">
      <t>ジタク</t>
    </rPh>
    <phoneticPr fontId="2"/>
  </si>
  <si>
    <t>532-0004</t>
    <phoneticPr fontId="2"/>
  </si>
  <si>
    <t>06-4807-3337</t>
    <phoneticPr fontId="2"/>
  </si>
  <si>
    <t>送付先</t>
    <rPh sb="0" eb="2">
      <t>ソウフ</t>
    </rPh>
    <rPh sb="2" eb="3">
      <t>サキ</t>
    </rPh>
    <phoneticPr fontId="2"/>
  </si>
  <si>
    <t>No</t>
    <phoneticPr fontId="2"/>
  </si>
  <si>
    <t>領収書郵送先区分</t>
  </si>
  <si>
    <t>領収書の宛先</t>
  </si>
  <si>
    <t>結果郵送先区分</t>
  </si>
  <si>
    <t>会社郵便番号</t>
  </si>
  <si>
    <t>会社住所1</t>
  </si>
  <si>
    <t>会社住所2</t>
  </si>
  <si>
    <t>自宅郵便番号</t>
  </si>
  <si>
    <t>自宅住所1</t>
  </si>
  <si>
    <t>自宅住所2</t>
  </si>
  <si>
    <t>自宅電話番号</t>
  </si>
  <si>
    <t>最終学歴</t>
  </si>
  <si>
    <t>会場</t>
  </si>
  <si>
    <t>振込名義</t>
  </si>
  <si>
    <t>送付先_氏名(漢字)（姓）</t>
  </si>
  <si>
    <t>送付先_氏名(漢字)（名）</t>
  </si>
  <si>
    <t>送付先会社名（法人格位置）</t>
  </si>
  <si>
    <t>送付先_事業所名</t>
  </si>
  <si>
    <t>送付先_所属部署名</t>
  </si>
  <si>
    <t>送付先_役職名</t>
  </si>
  <si>
    <t>送付先_住所１</t>
  </si>
  <si>
    <t>送付先_住所２</t>
  </si>
  <si>
    <t>入金№連絡_メールアドレス</t>
  </si>
  <si>
    <t>申込責任者名</t>
  </si>
  <si>
    <t>取引先コード</t>
  </si>
  <si>
    <t>領収書要否</t>
  </si>
  <si>
    <t>費用負担区分</t>
  </si>
  <si>
    <t>案内状の書類郵送先区分</t>
    <phoneticPr fontId="2"/>
  </si>
  <si>
    <t>※海外で実施の場合、講師の交通手段等は別途お打合せとなります。</t>
    <rPh sb="1" eb="3">
      <t>カイガイ</t>
    </rPh>
    <rPh sb="4" eb="6">
      <t>ジッシ</t>
    </rPh>
    <rPh sb="7" eb="9">
      <t>バアイ</t>
    </rPh>
    <rPh sb="10" eb="12">
      <t>コウシ</t>
    </rPh>
    <rPh sb="13" eb="17">
      <t>コウツウシュダン</t>
    </rPh>
    <rPh sb="17" eb="18">
      <t>トウ</t>
    </rPh>
    <rPh sb="19" eb="21">
      <t>ベット</t>
    </rPh>
    <rPh sb="22" eb="24">
      <t>ウチアワ</t>
    </rPh>
    <phoneticPr fontId="2"/>
  </si>
  <si>
    <t>機械運用安全分野</t>
    <rPh sb="0" eb="2">
      <t>キカイ</t>
    </rPh>
    <rPh sb="2" eb="4">
      <t>ウンヨウ</t>
    </rPh>
    <rPh sb="4" eb="6">
      <t>アンゼン</t>
    </rPh>
    <rPh sb="6" eb="8">
      <t>ブンヤ</t>
    </rPh>
    <phoneticPr fontId="2"/>
  </si>
  <si>
    <t>SBA-Mo</t>
    <phoneticPr fontId="2"/>
  </si>
  <si>
    <t>防爆電気機器安全分野</t>
    <rPh sb="0" eb="2">
      <t>ボウバク</t>
    </rPh>
    <rPh sb="2" eb="4">
      <t>デンキ</t>
    </rPh>
    <rPh sb="4" eb="6">
      <t>キキ</t>
    </rPh>
    <rPh sb="6" eb="8">
      <t>アンゼン</t>
    </rPh>
    <rPh sb="8" eb="10">
      <t>ブンヤ</t>
    </rPh>
    <phoneticPr fontId="2"/>
  </si>
  <si>
    <t>SBA-Ex</t>
    <phoneticPr fontId="2"/>
  </si>
  <si>
    <t>G1</t>
    <phoneticPr fontId="2"/>
  </si>
  <si>
    <t>EG1</t>
    <phoneticPr fontId="2"/>
  </si>
  <si>
    <t>G2</t>
    <phoneticPr fontId="2"/>
  </si>
  <si>
    <t>EG2</t>
    <phoneticPr fontId="2"/>
  </si>
  <si>
    <t>G3</t>
    <phoneticPr fontId="2"/>
  </si>
  <si>
    <t>G4</t>
    <phoneticPr fontId="2"/>
  </si>
  <si>
    <t>EG3</t>
    <phoneticPr fontId="2"/>
  </si>
  <si>
    <t>G1：SBA-Mo試験のみ</t>
    <phoneticPr fontId="2"/>
  </si>
  <si>
    <t>EG1：SBA-Ex試験のみ</t>
    <phoneticPr fontId="2"/>
  </si>
  <si>
    <t>受験区分について</t>
    <phoneticPr fontId="2"/>
  </si>
  <si>
    <t>G2：講習会（企業内講師）＋SBA-Mo試験</t>
    <phoneticPr fontId="2"/>
  </si>
  <si>
    <t>G3：講習会（日本認証講師）＋SBA-Mo試験</t>
    <phoneticPr fontId="2"/>
  </si>
  <si>
    <t>G4：講習会（日本認証講師）＋オプショナル講習会＋SBA-Mo試験</t>
    <phoneticPr fontId="2"/>
  </si>
  <si>
    <t>EG2：講習会（企業内講師）＋SBA-Ex試験</t>
    <phoneticPr fontId="2"/>
  </si>
  <si>
    <t>EG3：講習会（日本認証講師）＋SBA-Ex試験</t>
    <phoneticPr fontId="2"/>
  </si>
  <si>
    <t>実施責任者：現地で試験を実施する責任者 (申込責任者と異なる場合のみ記入して下さい。）</t>
    <rPh sb="0" eb="2">
      <t>ジッシ</t>
    </rPh>
    <rPh sb="2" eb="4">
      <t>セキニン</t>
    </rPh>
    <rPh sb="4" eb="5">
      <t>シャ</t>
    </rPh>
    <rPh sb="21" eb="23">
      <t>モウシコミ</t>
    </rPh>
    <rPh sb="23" eb="26">
      <t>セキニンシャ</t>
    </rPh>
    <rPh sb="27" eb="28">
      <t>コト</t>
    </rPh>
    <rPh sb="30" eb="32">
      <t>バアイ</t>
    </rPh>
    <phoneticPr fontId="2"/>
  </si>
  <si>
    <t>資料郵送先：現地で郵送物を受け取る担当者 (申込責任者と異なる場合のみ記入して下さい。）</t>
    <rPh sb="28" eb="29">
      <t>コト</t>
    </rPh>
    <rPh sb="31" eb="33">
      <t>バアイ</t>
    </rPh>
    <phoneticPr fontId="2"/>
  </si>
  <si>
    <t>V2.00</t>
    <phoneticPr fontId="2"/>
  </si>
  <si>
    <t>新SA管理システム用に新規作成</t>
    <rPh sb="0" eb="1">
      <t>シン</t>
    </rPh>
    <rPh sb="3" eb="5">
      <t>カンリ</t>
    </rPh>
    <rPh sb="9" eb="10">
      <t>ヨウ</t>
    </rPh>
    <rPh sb="11" eb="13">
      <t>シンキ</t>
    </rPh>
    <rPh sb="13" eb="15">
      <t>サクセイ</t>
    </rPh>
    <phoneticPr fontId="2"/>
  </si>
  <si>
    <t>住所1(番地まで)</t>
    <rPh sb="0" eb="2">
      <t>ジュウショ</t>
    </rPh>
    <rPh sb="4" eb="6">
      <t>バンチ</t>
    </rPh>
    <phoneticPr fontId="2"/>
  </si>
  <si>
    <t>取引先コード</t>
    <rPh sb="0" eb="3">
      <t>トリヒキサキ</t>
    </rPh>
    <phoneticPr fontId="2"/>
  </si>
  <si>
    <t>日本認証事務局用</t>
    <rPh sb="0" eb="4">
      <t>ニホンニンショウ</t>
    </rPh>
    <rPh sb="4" eb="7">
      <t>ジムキョク</t>
    </rPh>
    <rPh sb="7" eb="8">
      <t>ヨウ</t>
    </rPh>
    <phoneticPr fontId="2"/>
  </si>
  <si>
    <t>帳票種別</t>
    <rPh sb="0" eb="4">
      <t>チョウヒョウシュベツ</t>
    </rPh>
    <phoneticPr fontId="2"/>
  </si>
  <si>
    <t>請求書送付先</t>
    <rPh sb="0" eb="3">
      <t>セイキュウショ</t>
    </rPh>
    <rPh sb="3" eb="5">
      <t>ソウフ</t>
    </rPh>
    <rPh sb="5" eb="6">
      <t>サキ</t>
    </rPh>
    <phoneticPr fontId="2"/>
  </si>
  <si>
    <t>氏名(漢字)（姓）</t>
    <phoneticPr fontId="2"/>
  </si>
  <si>
    <t>氏名(漢字)（名）</t>
    <phoneticPr fontId="2"/>
  </si>
  <si>
    <t>法人格</t>
    <phoneticPr fontId="2"/>
  </si>
  <si>
    <t>会社名</t>
    <phoneticPr fontId="2"/>
  </si>
  <si>
    <t>事業所名</t>
    <phoneticPr fontId="2"/>
  </si>
  <si>
    <t>所属部署名</t>
    <phoneticPr fontId="2"/>
  </si>
  <si>
    <t>役職名</t>
    <phoneticPr fontId="2"/>
  </si>
  <si>
    <t>郵便番号</t>
    <phoneticPr fontId="2"/>
  </si>
  <si>
    <t>住所１</t>
    <phoneticPr fontId="2"/>
  </si>
  <si>
    <t>住所２</t>
    <phoneticPr fontId="2"/>
  </si>
  <si>
    <t>電話番号</t>
    <phoneticPr fontId="2"/>
  </si>
  <si>
    <t>メールアドレス</t>
    <phoneticPr fontId="2"/>
  </si>
  <si>
    <t>内容</t>
    <rPh sb="0" eb="2">
      <t>ナイヨウ</t>
    </rPh>
    <phoneticPr fontId="2"/>
  </si>
  <si>
    <t>V2.01</t>
    <phoneticPr fontId="2"/>
  </si>
  <si>
    <t>バグ修正</t>
    <rPh sb="2" eb="4">
      <t>シュウセイ</t>
    </rPh>
    <phoneticPr fontId="2"/>
  </si>
  <si>
    <t>請求書要否</t>
    <phoneticPr fontId="2"/>
  </si>
  <si>
    <t>V2.02</t>
    <phoneticPr fontId="2"/>
  </si>
  <si>
    <t>DB取込シートBB列（請求書要否）を””とするよう変更</t>
    <rPh sb="2" eb="4">
      <t>トリコミ</t>
    </rPh>
    <rPh sb="9" eb="10">
      <t>レツ</t>
    </rPh>
    <rPh sb="25" eb="27">
      <t>ヘンコウ</t>
    </rPh>
    <phoneticPr fontId="2"/>
  </si>
  <si>
    <t>諸費税率改定対応</t>
    <rPh sb="0" eb="4">
      <t>ショヒゼイリツ</t>
    </rPh>
    <rPh sb="4" eb="6">
      <t>カイテイ</t>
    </rPh>
    <rPh sb="6" eb="8">
      <t>タイオウ</t>
    </rPh>
    <phoneticPr fontId="2"/>
  </si>
  <si>
    <t>V2.03</t>
    <phoneticPr fontId="2"/>
  </si>
  <si>
    <t>消費税率変更対応</t>
    <rPh sb="0" eb="2">
      <t>ショウヒ</t>
    </rPh>
    <rPh sb="2" eb="4">
      <t>ゼイリツ</t>
    </rPh>
    <rPh sb="4" eb="6">
      <t>ヘンコウ</t>
    </rPh>
    <rPh sb="6" eb="8">
      <t>タイオウ</t>
    </rPh>
    <phoneticPr fontId="2"/>
  </si>
  <si>
    <t>カード代</t>
    <rPh sb="3" eb="4">
      <t>ダイ</t>
    </rPh>
    <phoneticPr fontId="2"/>
  </si>
  <si>
    <t>要(別途カード代が必要）</t>
    <rPh sb="0" eb="1">
      <t>ヨウ</t>
    </rPh>
    <rPh sb="2" eb="4">
      <t>ベット</t>
    </rPh>
    <rPh sb="7" eb="8">
      <t>ダイ</t>
    </rPh>
    <rPh sb="9" eb="11">
      <t>ヒツヨウ</t>
    </rPh>
    <phoneticPr fontId="2"/>
  </si>
  <si>
    <t>(G1～G4)</t>
    <phoneticPr fontId="2"/>
  </si>
  <si>
    <t>(EG1～EG3)</t>
    <phoneticPr fontId="2"/>
  </si>
  <si>
    <t>No</t>
    <phoneticPr fontId="2"/>
  </si>
  <si>
    <t>会社情報</t>
    <rPh sb="0" eb="2">
      <t>カイシャ</t>
    </rPh>
    <rPh sb="2" eb="4">
      <t>ジョウホウ</t>
    </rPh>
    <phoneticPr fontId="2"/>
  </si>
  <si>
    <t>※会社郵便番号</t>
    <rPh sb="1" eb="3">
      <t>カイシャ</t>
    </rPh>
    <phoneticPr fontId="3"/>
  </si>
  <si>
    <t>※会社住所1(番地まで)</t>
    <rPh sb="7" eb="9">
      <t>バンチ</t>
    </rPh>
    <phoneticPr fontId="3"/>
  </si>
  <si>
    <t>※会社電話番号</t>
    <phoneticPr fontId="2"/>
  </si>
  <si>
    <t>備考</t>
    <rPh sb="0" eb="2">
      <t>ビコウ</t>
    </rPh>
    <phoneticPr fontId="2"/>
  </si>
  <si>
    <t>V2.04</t>
    <phoneticPr fontId="2"/>
  </si>
  <si>
    <t>受験者名簿シート「自宅住所」、「備考」を削除。備考欄はJCがメモ用に使用する運用とする。</t>
    <rPh sb="0" eb="3">
      <t>ジュケンシャ</t>
    </rPh>
    <rPh sb="3" eb="5">
      <t>メイボ</t>
    </rPh>
    <rPh sb="9" eb="11">
      <t>ジタク</t>
    </rPh>
    <rPh sb="11" eb="13">
      <t>ジュウショ</t>
    </rPh>
    <rPh sb="16" eb="18">
      <t>ビコウ</t>
    </rPh>
    <rPh sb="20" eb="22">
      <t>サクジョ</t>
    </rPh>
    <rPh sb="23" eb="25">
      <t>ビコウ</t>
    </rPh>
    <rPh sb="25" eb="26">
      <t>ラン</t>
    </rPh>
    <rPh sb="32" eb="33">
      <t>ヨウ</t>
    </rPh>
    <rPh sb="34" eb="36">
      <t>シヨウ</t>
    </rPh>
    <rPh sb="38" eb="40">
      <t>ウンヨウ</t>
    </rPh>
    <phoneticPr fontId="2"/>
  </si>
  <si>
    <t>　　　　　　　　　　　　　　　　</t>
    <phoneticPr fontId="2"/>
  </si>
  <si>
    <t>SBA-Ex：10：00～17：00（昼休憩12：00～13：00）</t>
    <phoneticPr fontId="2"/>
  </si>
  <si>
    <t>SBA-Mo：9：00～17：00（昼休憩12：00～13：00）</t>
    <phoneticPr fontId="2"/>
  </si>
  <si>
    <t>　　　※標準の講習/試験時間</t>
    <phoneticPr fontId="2"/>
  </si>
  <si>
    <t>V2.041</t>
    <phoneticPr fontId="2"/>
  </si>
  <si>
    <t>シート「受験申込書(団体)」76・77行の注記変更（SBA-Exの講習時間を追記）</t>
    <rPh sb="19" eb="20">
      <t>ギョウ</t>
    </rPh>
    <rPh sb="21" eb="23">
      <t>チュウキ</t>
    </rPh>
    <rPh sb="23" eb="25">
      <t>ヘンコウ</t>
    </rPh>
    <rPh sb="33" eb="35">
      <t>コウシュウ</t>
    </rPh>
    <rPh sb="35" eb="37">
      <t>ジカン</t>
    </rPh>
    <rPh sb="38" eb="40">
      <t>ツイキ</t>
    </rPh>
    <phoneticPr fontId="2"/>
  </si>
  <si>
    <t>V2.05</t>
    <phoneticPr fontId="2"/>
  </si>
  <si>
    <t>入力が、半角カタカナ、またはひらがなの場合も、全角カタカナとなるように「DB取込」シートの列I、列Jの式を以下に変更、
(TRIM(更新者名簿!E8))→（JIS(TRIM(PHONETIC(更新者名簿!E8))))</t>
    <phoneticPr fontId="2"/>
  </si>
  <si>
    <t>V2.06</t>
    <phoneticPr fontId="2"/>
  </si>
  <si>
    <t>生年月日が「200.1.1」と入力された場合、SA管路システムにはそのまま文字列として取り込まれてしまう問題が発覚。この対策として、「DB取込」シートのF列（生年月日）の数式を変更した。</t>
    <rPh sb="85" eb="87">
      <t>スウシキ</t>
    </rPh>
    <phoneticPr fontId="2"/>
  </si>
  <si>
    <t>同意書説明、同意書シートを変更した。
同意確認シート、HP同意貼付シートを追加した。</t>
    <rPh sb="0" eb="3">
      <t>ドウイショ</t>
    </rPh>
    <rPh sb="3" eb="5">
      <t>セツメイ</t>
    </rPh>
    <rPh sb="6" eb="9">
      <t>ドウイショ</t>
    </rPh>
    <rPh sb="13" eb="15">
      <t>ヘンコウ</t>
    </rPh>
    <rPh sb="19" eb="21">
      <t>ドウイ</t>
    </rPh>
    <rPh sb="21" eb="23">
      <t>カクニン</t>
    </rPh>
    <rPh sb="29" eb="31">
      <t>ドウイ</t>
    </rPh>
    <rPh sb="31" eb="33">
      <t>チョウフ</t>
    </rPh>
    <rPh sb="37" eb="39">
      <t>ツイカ</t>
    </rPh>
    <phoneticPr fontId="2"/>
  </si>
  <si>
    <t>V2.07</t>
  </si>
  <si>
    <t>資格認証試験　資格取得に関する　個人情報取扱い同意登録のお願い</t>
    <rPh sb="25" eb="27">
      <t>トウロク</t>
    </rPh>
    <rPh sb="29" eb="30">
      <t>ネガ</t>
    </rPh>
    <phoneticPr fontId="2"/>
  </si>
  <si>
    <t>日本認証では資格認証（要員認証）試験業務を実施するにあたって受験者に関する個人情報をご提供いただくことになりますが、</t>
    <rPh sb="30" eb="33">
      <t>ジュケンシャ</t>
    </rPh>
    <phoneticPr fontId="2"/>
  </si>
  <si>
    <t>お預かりした個人情報情報の取扱について、右記の「資格認証試験　資格取得に関する　個人情報取扱い同意書」のとおり適正に管理し、</t>
    <rPh sb="20" eb="21">
      <t>ミギ</t>
    </rPh>
    <phoneticPr fontId="2"/>
  </si>
  <si>
    <t>保護に努めて参ります。</t>
  </si>
  <si>
    <t>申込責任者の方へ</t>
    <rPh sb="0" eb="2">
      <t>モウシコミ</t>
    </rPh>
    <rPh sb="2" eb="5">
      <t>セキニンシャ</t>
    </rPh>
    <rPh sb="6" eb="7">
      <t>カタ</t>
    </rPh>
    <phoneticPr fontId="2"/>
  </si>
  <si>
    <t>受験申込~結果のお知らせに至るまでの問合せ対応、試験結果のお知らせ、資格取得後の資格者情報のご提供は、</t>
    <phoneticPr fontId="2"/>
  </si>
  <si>
    <t>一括して申込責任者経由でご連絡いたします。</t>
    <phoneticPr fontId="2"/>
  </si>
  <si>
    <t>予め受験者各位に個人情報が申込責任者宛に提供されること周知し、各受験者の同意を得てください。</t>
    <phoneticPr fontId="2"/>
  </si>
  <si>
    <t>受験者の方へ</t>
    <rPh sb="0" eb="3">
      <t>ジュケンシャ</t>
    </rPh>
    <rPh sb="4" eb="5">
      <t>カタ</t>
    </rPh>
    <phoneticPr fontId="2"/>
  </si>
  <si>
    <t>ご協力のほどよろしくお願いいたします。</t>
    <phoneticPr fontId="2"/>
  </si>
  <si>
    <t>※当日欠席の方や、当日追加で出席の方も回収してください。</t>
    <rPh sb="6" eb="7">
      <t>カタ</t>
    </rPh>
    <phoneticPr fontId="2"/>
  </si>
  <si>
    <r>
      <t>受験申込書の</t>
    </r>
    <r>
      <rPr>
        <b/>
        <u/>
        <sz val="11"/>
        <color rgb="FF0070C0"/>
        <rFont val="Meiryo UI"/>
        <family val="3"/>
        <charset val="128"/>
      </rPr>
      <t>受験者名簿シートに記載の全ての受験者様</t>
    </r>
    <r>
      <rPr>
        <b/>
        <sz val="11"/>
        <color rgb="FF0070C0"/>
        <rFont val="Meiryo UI"/>
        <family val="3"/>
        <charset val="128"/>
      </rPr>
      <t>に、事前配布頂き回収お願いします。</t>
    </r>
    <phoneticPr fontId="2"/>
  </si>
  <si>
    <t>試験開催日より前に、試験問題・解答用紙や資料等と一緒に同意書用紙をご送付します。</t>
    <rPh sb="0" eb="2">
      <t>シケン</t>
    </rPh>
    <rPh sb="2" eb="4">
      <t>カイサイ</t>
    </rPh>
    <rPh sb="4" eb="5">
      <t>ヒ</t>
    </rPh>
    <rPh sb="7" eb="8">
      <t>マエ</t>
    </rPh>
    <rPh sb="10" eb="12">
      <t>シケン</t>
    </rPh>
    <rPh sb="12" eb="14">
      <t>モンダイ</t>
    </rPh>
    <rPh sb="15" eb="19">
      <t>カイトウヨウシ</t>
    </rPh>
    <rPh sb="20" eb="22">
      <t>シリョウ</t>
    </rPh>
    <rPh sb="22" eb="23">
      <t>トウ</t>
    </rPh>
    <rPh sb="24" eb="26">
      <t>イッショ</t>
    </rPh>
    <rPh sb="27" eb="30">
      <t>ドウイショ</t>
    </rPh>
    <rPh sb="30" eb="32">
      <t>ヨウシ</t>
    </rPh>
    <rPh sb="34" eb="36">
      <t>ソウフ</t>
    </rPh>
    <phoneticPr fontId="2"/>
  </si>
  <si>
    <t>※試験実施後、試験問題解答用紙と一緒にご返送ください。</t>
    <rPh sb="1" eb="3">
      <t>シケン</t>
    </rPh>
    <rPh sb="3" eb="5">
      <t>ジッシ</t>
    </rPh>
    <rPh sb="5" eb="6">
      <t>ゴ</t>
    </rPh>
    <rPh sb="11" eb="13">
      <t>カイトウ</t>
    </rPh>
    <rPh sb="13" eb="15">
      <t>ヨウシ</t>
    </rPh>
    <rPh sb="16" eb="18">
      <t>イッショ</t>
    </rPh>
    <rPh sb="20" eb="22">
      <t>ヘンソウ</t>
    </rPh>
    <phoneticPr fontId="2"/>
  </si>
  <si>
    <t>同意いただけない場合、団体試験の受験お申込みはできません。</t>
    <rPh sb="0" eb="2">
      <t>ドウイ</t>
    </rPh>
    <rPh sb="8" eb="10">
      <t>バアイ</t>
    </rPh>
    <rPh sb="11" eb="13">
      <t>ダンタイ</t>
    </rPh>
    <rPh sb="13" eb="15">
      <t>シケン</t>
    </rPh>
    <rPh sb="16" eb="18">
      <t>ジュケン</t>
    </rPh>
    <rPh sb="19" eb="21">
      <t>モウシコ</t>
    </rPh>
    <phoneticPr fontId="2"/>
  </si>
  <si>
    <t>定期試験で個人申込をご検討ください。</t>
    <rPh sb="0" eb="2">
      <t>テイキ</t>
    </rPh>
    <rPh sb="2" eb="4">
      <t>シケン</t>
    </rPh>
    <rPh sb="5" eb="7">
      <t>コジン</t>
    </rPh>
    <rPh sb="7" eb="9">
      <t>モウシコミ</t>
    </rPh>
    <rPh sb="11" eb="13">
      <t>ケントウ</t>
    </rPh>
    <phoneticPr fontId="2"/>
  </si>
  <si>
    <r>
      <t>【団体申込における個人情報の取扱いについて】</t>
    </r>
    <r>
      <rPr>
        <b/>
        <sz val="16"/>
        <color rgb="FFFF0000"/>
        <rFont val="Meiryo UI"/>
        <family val="3"/>
        <charset val="128"/>
      </rPr>
      <t>　必ずお読みください。</t>
    </r>
    <rPh sb="1" eb="3">
      <t>ダンタイ</t>
    </rPh>
    <phoneticPr fontId="2"/>
  </si>
  <si>
    <t>V2.08</t>
    <phoneticPr fontId="2"/>
  </si>
  <si>
    <t>申込書シートに【資料送付先と梱包について】、【複数拠点で試験を実施する場合】を追記</t>
    <rPh sb="0" eb="2">
      <t>モウシコミ</t>
    </rPh>
    <rPh sb="2" eb="3">
      <t>ショ</t>
    </rPh>
    <rPh sb="39" eb="41">
      <t>ツイキ</t>
    </rPh>
    <phoneticPr fontId="2"/>
  </si>
  <si>
    <t>※オンライン開催で複数拠点にて試験を実施する場合は、事前にご相談ください。</t>
    <rPh sb="18" eb="20">
      <t>ジッシ</t>
    </rPh>
    <rPh sb="22" eb="24">
      <t>バアイ</t>
    </rPh>
    <rPh sb="26" eb="28">
      <t>ジゼン</t>
    </rPh>
    <rPh sb="30" eb="32">
      <t>ソウダン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</si>
</sst>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41" formatCode="_ * #,##0_ ;_ * \-#,##0_ ;_ * &quot;-&quot;_ ;_ @_ "/>
    <numFmt numFmtId="176" formatCode="[$-F800]dddd\,\ mmmm\ dd\,\ yyyy"/>
    <numFmt numFmtId="177" formatCode="0_);[Red]\(0\)"/>
    <numFmt numFmtId="178" formatCode="yyyy/mm/dd"/>
  </numFmts>
  <fonts count="33"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u/>
      <sz val="8.25"/>
      <color indexed="36"/>
      <name val="ＭＳ Ｐゴシック"/>
      <family val="3"/>
      <charset val="128"/>
    </font>
    <font>
      <sz val="11"/>
      <color rgb="FFFF0000"/>
      <name val="ＭＳ Ｐゴシック"/>
      <family val="3"/>
      <charset val="128"/>
    </font>
    <font>
      <sz val="9"/>
      <color rgb="FF000000"/>
      <name val="MS UI Gothic"/>
      <family val="3"/>
      <charset val="128"/>
    </font>
    <font>
      <sz val="11"/>
      <name val="Meiryo UI"/>
      <family val="3"/>
      <charset val="128"/>
    </font>
    <font>
      <b/>
      <sz val="9"/>
      <color indexed="81"/>
      <name val="ＭＳ Ｐゴシック"/>
      <family val="3"/>
      <charset val="128"/>
    </font>
    <font>
      <sz val="12"/>
      <name val="Meiryo UI"/>
      <family val="3"/>
      <charset val="128"/>
    </font>
    <font>
      <b/>
      <u/>
      <sz val="12"/>
      <name val="Meiryo UI"/>
      <family val="3"/>
      <charset val="128"/>
    </font>
    <font>
      <b/>
      <sz val="12"/>
      <name val="Meiryo UI"/>
      <family val="3"/>
      <charset val="128"/>
    </font>
    <font>
      <b/>
      <sz val="11"/>
      <name val="Meiryo UI"/>
      <family val="3"/>
      <charset val="128"/>
    </font>
    <font>
      <b/>
      <sz val="14"/>
      <name val="Meiryo UI"/>
      <family val="3"/>
      <charset val="128"/>
    </font>
    <font>
      <u/>
      <sz val="11"/>
      <color indexed="12"/>
      <name val="Meiryo UI"/>
      <family val="3"/>
      <charset val="128"/>
    </font>
    <font>
      <b/>
      <u/>
      <sz val="11"/>
      <name val="Meiryo UI"/>
      <family val="3"/>
      <charset val="128"/>
    </font>
    <font>
      <sz val="10"/>
      <name val="Meiryo UI"/>
      <family val="3"/>
      <charset val="128"/>
    </font>
    <font>
      <u/>
      <sz val="11"/>
      <name val="Meiryo UI"/>
      <family val="3"/>
      <charset val="128"/>
    </font>
    <font>
      <b/>
      <sz val="11"/>
      <color indexed="10"/>
      <name val="Meiryo UI"/>
      <family val="3"/>
      <charset val="128"/>
    </font>
    <font>
      <sz val="11"/>
      <color theme="1"/>
      <name val="Meiryo UI"/>
      <family val="3"/>
      <charset val="128"/>
    </font>
    <font>
      <sz val="11"/>
      <color indexed="55"/>
      <name val="Meiryo UI"/>
      <family val="3"/>
      <charset val="128"/>
    </font>
    <font>
      <sz val="9"/>
      <color theme="1" tint="0.499984740745262"/>
      <name val="メイリオ"/>
      <family val="3"/>
      <charset val="128"/>
    </font>
    <font>
      <sz val="8"/>
      <name val="Meiryo UI"/>
      <family val="3"/>
      <charset val="128"/>
    </font>
    <font>
      <b/>
      <sz val="16"/>
      <color rgb="FF000000"/>
      <name val="Meiryo UI"/>
      <family val="3"/>
      <charset val="128"/>
    </font>
    <font>
      <b/>
      <sz val="16"/>
      <color rgb="FFFF0000"/>
      <name val="Meiryo UI"/>
      <family val="3"/>
      <charset val="128"/>
    </font>
    <font>
      <b/>
      <u/>
      <sz val="16"/>
      <name val="Meiryo UI"/>
      <family val="3"/>
      <charset val="128"/>
    </font>
    <font>
      <sz val="11"/>
      <color rgb="FF1E1C11"/>
      <name val="Meiryo UI"/>
      <family val="3"/>
      <charset val="128"/>
    </font>
    <font>
      <b/>
      <sz val="11"/>
      <color theme="4"/>
      <name val="Meiryo UI"/>
      <family val="3"/>
      <charset val="128"/>
    </font>
    <font>
      <u/>
      <sz val="11"/>
      <color theme="10"/>
      <name val="ＭＳ Ｐゴシック"/>
      <family val="3"/>
      <charset val="128"/>
    </font>
    <font>
      <b/>
      <sz val="11"/>
      <color rgb="FF0070C0"/>
      <name val="Meiryo UI"/>
      <family val="3"/>
      <charset val="128"/>
    </font>
    <font>
      <b/>
      <u/>
      <sz val="11"/>
      <color rgb="FF0070C0"/>
      <name val="Meiryo UI"/>
      <family val="3"/>
      <charset val="128"/>
    </font>
    <font>
      <sz val="11"/>
      <color rgb="FFFF0000"/>
      <name val="Meiryo UI"/>
      <family val="3"/>
      <charset val="128"/>
    </font>
    <font>
      <sz val="14"/>
      <name val="ＭＳ Ｐゴシック"/>
      <family val="3"/>
      <charset val="128"/>
    </font>
  </fonts>
  <fills count="15">
    <fill>
      <patternFill patternType="none"/>
    </fill>
    <fill>
      <patternFill patternType="gray125"/>
    </fill>
    <fill>
      <patternFill patternType="solid">
        <fgColor theme="7"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00B0F0"/>
        <bgColor indexed="64"/>
      </patternFill>
    </fill>
    <fill>
      <patternFill patternType="solid">
        <fgColor rgb="FFFDE9D9"/>
        <bgColor indexed="64"/>
      </patternFill>
    </fill>
    <fill>
      <patternFill patternType="solid">
        <fgColor rgb="FF92D050"/>
        <bgColor indexed="64"/>
      </patternFill>
    </fill>
    <fill>
      <patternFill patternType="solid">
        <fgColor rgb="FFFFFF00"/>
        <bgColor indexed="64"/>
      </patternFill>
    </fill>
    <fill>
      <patternFill patternType="solid">
        <fgColor rgb="FFFFFFCC"/>
        <bgColor indexed="64"/>
      </patternFill>
    </fill>
    <fill>
      <patternFill patternType="solid">
        <fgColor theme="7" tint="0.79998168889431442"/>
        <bgColor indexed="64"/>
      </patternFill>
    </fill>
    <fill>
      <patternFill patternType="solid">
        <fgColor theme="0" tint="-0.34998626667073579"/>
        <bgColor indexed="64"/>
      </patternFill>
    </fill>
  </fills>
  <borders count="5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s>
  <cellStyleXfs count="5">
    <xf numFmtId="0" fontId="0" fillId="0" borderId="0">
      <alignment vertical="center"/>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1" fillId="0" borderId="0">
      <alignment vertical="center"/>
    </xf>
    <xf numFmtId="0" fontId="28" fillId="0" borderId="0" applyNumberFormat="0" applyFill="0" applyBorder="0" applyAlignment="0" applyProtection="0">
      <alignment vertical="center"/>
    </xf>
  </cellStyleXfs>
  <cellXfs count="234">
    <xf numFmtId="0" fontId="0" fillId="0" borderId="0" xfId="0">
      <alignment vertical="center"/>
    </xf>
    <xf numFmtId="176" fontId="0" fillId="0" borderId="0" xfId="0" applyNumberFormat="1">
      <alignment vertical="center"/>
    </xf>
    <xf numFmtId="177" fontId="0" fillId="0" borderId="0" xfId="0" applyNumberFormat="1">
      <alignment vertical="center"/>
    </xf>
    <xf numFmtId="14" fontId="0" fillId="0" borderId="0" xfId="0" applyNumberFormat="1">
      <alignment vertical="center"/>
    </xf>
    <xf numFmtId="0" fontId="7" fillId="4" borderId="0" xfId="0" applyFont="1" applyFill="1">
      <alignment vertical="center"/>
    </xf>
    <xf numFmtId="0" fontId="7" fillId="2" borderId="0" xfId="0" applyFont="1" applyFill="1">
      <alignment vertical="center"/>
    </xf>
    <xf numFmtId="0" fontId="7" fillId="0" borderId="0" xfId="0" applyFont="1">
      <alignment vertical="center"/>
    </xf>
    <xf numFmtId="0" fontId="9" fillId="4" borderId="0" xfId="0" applyFont="1" applyFill="1">
      <alignment vertical="center"/>
    </xf>
    <xf numFmtId="0" fontId="11" fillId="4" borderId="0" xfId="0" applyFont="1" applyFill="1" applyAlignment="1">
      <alignment horizontal="center" vertical="center"/>
    </xf>
    <xf numFmtId="0" fontId="7" fillId="6" borderId="39" xfId="0" applyFont="1" applyFill="1" applyBorder="1">
      <alignment vertical="center"/>
    </xf>
    <xf numFmtId="0" fontId="7" fillId="6" borderId="2" xfId="0" applyFont="1" applyFill="1" applyBorder="1">
      <alignment vertical="center"/>
    </xf>
    <xf numFmtId="0" fontId="9" fillId="2" borderId="0" xfId="0" applyFont="1" applyFill="1">
      <alignment vertical="center"/>
    </xf>
    <xf numFmtId="0" fontId="9" fillId="0" borderId="0" xfId="0" applyFont="1">
      <alignment vertical="center"/>
    </xf>
    <xf numFmtId="0" fontId="12" fillId="4"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4" borderId="0" xfId="1" applyFont="1" applyFill="1" applyAlignment="1" applyProtection="1">
      <alignment horizontal="left" vertical="center"/>
    </xf>
    <xf numFmtId="0" fontId="12" fillId="4" borderId="0" xfId="0" applyFont="1" applyFill="1">
      <alignment vertical="center"/>
    </xf>
    <xf numFmtId="0" fontId="7" fillId="5" borderId="26" xfId="0" applyFont="1" applyFill="1" applyBorder="1" applyAlignment="1">
      <alignment horizontal="center" vertical="center"/>
    </xf>
    <xf numFmtId="176" fontId="7" fillId="4" borderId="0" xfId="0" applyNumberFormat="1" applyFont="1" applyFill="1" applyAlignment="1" applyProtection="1">
      <alignment horizontal="left" vertical="center" indent="1"/>
      <protection locked="0"/>
    </xf>
    <xf numFmtId="176" fontId="7" fillId="2" borderId="0" xfId="0" applyNumberFormat="1" applyFont="1" applyFill="1" applyAlignment="1">
      <alignment horizontal="left" vertical="center"/>
    </xf>
    <xf numFmtId="0" fontId="7" fillId="5" borderId="27" xfId="0" applyFont="1" applyFill="1" applyBorder="1" applyAlignment="1">
      <alignment horizontal="center" vertical="center"/>
    </xf>
    <xf numFmtId="176" fontId="15" fillId="4" borderId="0" xfId="0" applyNumberFormat="1" applyFont="1" applyFill="1" applyAlignment="1" applyProtection="1">
      <alignment horizontal="left" vertical="center" indent="1"/>
      <protection locked="0"/>
    </xf>
    <xf numFmtId="0" fontId="7" fillId="5" borderId="28" xfId="0" applyFont="1" applyFill="1" applyBorder="1" applyAlignment="1">
      <alignment horizontal="center" vertical="center"/>
    </xf>
    <xf numFmtId="0" fontId="7" fillId="4" borderId="0" xfId="0" applyFont="1" applyFill="1" applyAlignment="1" applyProtection="1">
      <alignment horizontal="left" vertical="center" indent="1"/>
      <protection locked="0"/>
    </xf>
    <xf numFmtId="0" fontId="7" fillId="2" borderId="0" xfId="0" applyFont="1" applyFill="1" applyAlignment="1">
      <alignment horizontal="left" vertical="center"/>
    </xf>
    <xf numFmtId="0" fontId="7" fillId="4" borderId="3" xfId="0" applyFont="1" applyFill="1" applyBorder="1" applyAlignment="1" applyProtection="1">
      <alignment horizontal="left" vertical="center" indent="1"/>
      <protection locked="0"/>
    </xf>
    <xf numFmtId="0" fontId="7" fillId="5" borderId="23" xfId="0" applyFont="1" applyFill="1" applyBorder="1">
      <alignment vertical="center"/>
    </xf>
    <xf numFmtId="0" fontId="7" fillId="5" borderId="24" xfId="0" applyFont="1" applyFill="1" applyBorder="1" applyAlignment="1">
      <alignment horizontal="left" vertical="center" indent="1"/>
    </xf>
    <xf numFmtId="0" fontId="7" fillId="6" borderId="43" xfId="0" applyFont="1" applyFill="1" applyBorder="1">
      <alignment vertical="center"/>
    </xf>
    <xf numFmtId="41" fontId="7" fillId="5" borderId="3" xfId="0" applyNumberFormat="1" applyFont="1" applyFill="1" applyBorder="1" applyAlignment="1">
      <alignment horizontal="left" vertical="center" indent="1"/>
    </xf>
    <xf numFmtId="0" fontId="7" fillId="5" borderId="21" xfId="0" applyFont="1" applyFill="1" applyBorder="1" applyAlignment="1">
      <alignment horizontal="left" vertical="center" indent="1"/>
    </xf>
    <xf numFmtId="42" fontId="7" fillId="2" borderId="0" xfId="0" applyNumberFormat="1" applyFont="1" applyFill="1" applyAlignment="1">
      <alignment horizontal="center" vertical="center"/>
    </xf>
    <xf numFmtId="0" fontId="7" fillId="6" borderId="37" xfId="0" applyFont="1" applyFill="1" applyBorder="1">
      <alignment vertical="center"/>
    </xf>
    <xf numFmtId="0" fontId="7" fillId="5" borderId="29" xfId="0" applyFont="1" applyFill="1" applyBorder="1" applyAlignment="1">
      <alignment horizontal="center" vertical="center"/>
    </xf>
    <xf numFmtId="0" fontId="7" fillId="5" borderId="16" xfId="3" applyFont="1" applyFill="1" applyBorder="1" applyAlignment="1">
      <alignment horizontal="left" vertical="center" indent="1"/>
    </xf>
    <xf numFmtId="0" fontId="7" fillId="5" borderId="17" xfId="3" applyFont="1" applyFill="1" applyBorder="1" applyAlignment="1">
      <alignment horizontal="left" vertical="center" indent="1"/>
    </xf>
    <xf numFmtId="41" fontId="7" fillId="5" borderId="17" xfId="0" applyNumberFormat="1" applyFont="1" applyFill="1" applyBorder="1" applyAlignment="1">
      <alignment horizontal="left" vertical="center" indent="1"/>
    </xf>
    <xf numFmtId="0" fontId="7" fillId="5" borderId="25" xfId="0" applyFont="1" applyFill="1" applyBorder="1" applyAlignment="1">
      <alignment horizontal="left" vertical="center" indent="1"/>
    </xf>
    <xf numFmtId="0" fontId="16" fillId="4" borderId="0" xfId="0" applyFont="1" applyFill="1" applyAlignment="1">
      <alignment horizontal="left" vertical="center"/>
    </xf>
    <xf numFmtId="0" fontId="16" fillId="4" borderId="0" xfId="0" applyFont="1" applyFill="1" applyAlignment="1">
      <alignment horizontal="left" vertical="center" shrinkToFit="1"/>
    </xf>
    <xf numFmtId="0" fontId="7" fillId="2" borderId="0" xfId="0" applyFont="1" applyFill="1" applyAlignment="1">
      <alignment horizontal="left" vertical="center" shrinkToFit="1"/>
    </xf>
    <xf numFmtId="0" fontId="7" fillId="6" borderId="25" xfId="0" applyFont="1" applyFill="1" applyBorder="1">
      <alignment vertical="center"/>
    </xf>
    <xf numFmtId="0" fontId="16" fillId="4" borderId="0" xfId="0" applyFont="1" applyFill="1">
      <alignment vertical="center"/>
    </xf>
    <xf numFmtId="0" fontId="7" fillId="6" borderId="40" xfId="0" applyFont="1" applyFill="1" applyBorder="1" applyAlignment="1">
      <alignment horizontal="left" vertical="center"/>
    </xf>
    <xf numFmtId="0" fontId="7" fillId="5" borderId="30" xfId="0" applyFont="1" applyFill="1" applyBorder="1" applyAlignment="1">
      <alignment horizontal="center" vertical="center"/>
    </xf>
    <xf numFmtId="0" fontId="7" fillId="5" borderId="20" xfId="3" applyFont="1" applyFill="1" applyBorder="1" applyAlignment="1">
      <alignment horizontal="left" vertical="center" indent="1"/>
    </xf>
    <xf numFmtId="0" fontId="7" fillId="5" borderId="12" xfId="0" applyFont="1" applyFill="1" applyBorder="1" applyAlignment="1">
      <alignment horizontal="left" vertical="center" indent="1"/>
    </xf>
    <xf numFmtId="3" fontId="7" fillId="2" borderId="0" xfId="0" applyNumberFormat="1" applyFont="1" applyFill="1" applyAlignment="1">
      <alignment vertical="center" wrapText="1"/>
    </xf>
    <xf numFmtId="0" fontId="7" fillId="6" borderId="21" xfId="0" applyFont="1" applyFill="1" applyBorder="1">
      <alignment vertical="center"/>
    </xf>
    <xf numFmtId="0" fontId="7" fillId="5" borderId="31" xfId="0" applyFont="1" applyFill="1" applyBorder="1" applyAlignment="1">
      <alignment horizontal="center" vertical="center"/>
    </xf>
    <xf numFmtId="0" fontId="7" fillId="5" borderId="5" xfId="3" applyFont="1" applyFill="1" applyBorder="1" applyAlignment="1">
      <alignment horizontal="left" vertical="center" indent="1"/>
    </xf>
    <xf numFmtId="0" fontId="7" fillId="5" borderId="4" xfId="0" applyFont="1" applyFill="1" applyBorder="1" applyAlignment="1">
      <alignment horizontal="left" vertical="center" indent="1"/>
    </xf>
    <xf numFmtId="0" fontId="7" fillId="5" borderId="44" xfId="0" applyFont="1" applyFill="1" applyBorder="1" applyAlignment="1">
      <alignment horizontal="center" vertical="center"/>
    </xf>
    <xf numFmtId="0" fontId="17" fillId="4" borderId="0" xfId="1" applyFont="1" applyFill="1" applyBorder="1" applyAlignment="1" applyProtection="1">
      <alignment horizontal="left" vertical="center" indent="1"/>
      <protection locked="0"/>
    </xf>
    <xf numFmtId="0" fontId="7" fillId="2" borderId="0" xfId="3" applyFont="1" applyFill="1" applyAlignment="1">
      <alignment horizontal="left" vertical="center"/>
    </xf>
    <xf numFmtId="0" fontId="7" fillId="2" borderId="25" xfId="0" applyFont="1" applyFill="1" applyBorder="1">
      <alignment vertical="center"/>
    </xf>
    <xf numFmtId="0" fontId="7" fillId="0" borderId="4" xfId="0" applyFont="1" applyBorder="1" applyAlignment="1" applyProtection="1">
      <alignment horizontal="left" vertical="center" indent="1"/>
      <protection locked="0"/>
    </xf>
    <xf numFmtId="0" fontId="7" fillId="0" borderId="24" xfId="3" applyFont="1" applyBorder="1" applyAlignment="1">
      <alignment horizontal="left" vertical="center"/>
    </xf>
    <xf numFmtId="0" fontId="7" fillId="4" borderId="0" xfId="3" applyFont="1" applyFill="1" applyAlignment="1" applyProtection="1">
      <alignment horizontal="left" vertical="center"/>
      <protection locked="0"/>
    </xf>
    <xf numFmtId="0" fontId="7" fillId="4" borderId="0" xfId="3" applyFont="1" applyFill="1" applyAlignment="1" applyProtection="1">
      <alignment horizontal="left" vertical="center" indent="1"/>
      <protection locked="0"/>
    </xf>
    <xf numFmtId="0" fontId="7" fillId="2" borderId="2" xfId="0" applyFont="1" applyFill="1" applyBorder="1">
      <alignment vertical="center"/>
    </xf>
    <xf numFmtId="49" fontId="7" fillId="2" borderId="0" xfId="0" applyNumberFormat="1" applyFont="1" applyFill="1" applyAlignment="1">
      <alignment horizontal="left" vertical="center"/>
    </xf>
    <xf numFmtId="49" fontId="7" fillId="4" borderId="0" xfId="0" applyNumberFormat="1" applyFont="1" applyFill="1" applyAlignment="1" applyProtection="1">
      <alignment horizontal="left" vertical="center" indent="1"/>
      <protection locked="0"/>
    </xf>
    <xf numFmtId="0" fontId="17" fillId="2" borderId="0" xfId="1" applyFont="1" applyFill="1" applyBorder="1" applyAlignment="1" applyProtection="1">
      <alignment horizontal="left" vertical="center"/>
    </xf>
    <xf numFmtId="0" fontId="14" fillId="4" borderId="0" xfId="1" applyFont="1" applyFill="1" applyBorder="1" applyAlignment="1" applyProtection="1">
      <alignment horizontal="left" vertical="center" indent="1"/>
      <protection locked="0"/>
    </xf>
    <xf numFmtId="0" fontId="7" fillId="4" borderId="0" xfId="0" applyFont="1" applyFill="1" applyAlignment="1">
      <alignment horizontal="center" vertical="center"/>
    </xf>
    <xf numFmtId="0" fontId="18" fillId="4" borderId="0" xfId="0" applyFont="1" applyFill="1" applyAlignment="1">
      <alignment horizontal="right" vertical="center"/>
    </xf>
    <xf numFmtId="0" fontId="18" fillId="2" borderId="0" xfId="0" applyFont="1" applyFill="1" applyAlignment="1">
      <alignment horizontal="right" vertical="center"/>
    </xf>
    <xf numFmtId="0" fontId="14" fillId="4" borderId="0" xfId="1" applyFont="1" applyFill="1" applyBorder="1" applyAlignment="1" applyProtection="1">
      <alignment horizontal="left" vertical="center" indent="1"/>
    </xf>
    <xf numFmtId="0" fontId="7" fillId="4" borderId="0" xfId="3" applyFont="1" applyFill="1" applyAlignment="1">
      <alignment horizontal="left" vertical="center" indent="1"/>
    </xf>
    <xf numFmtId="0" fontId="16" fillId="4" borderId="0" xfId="0" applyFont="1" applyFill="1" applyAlignment="1" applyProtection="1">
      <alignment vertical="center" wrapText="1"/>
      <protection locked="0"/>
    </xf>
    <xf numFmtId="0" fontId="7" fillId="4" borderId="0" xfId="0" applyFont="1" applyFill="1" applyAlignment="1">
      <alignment horizontal="right" vertical="center"/>
    </xf>
    <xf numFmtId="0" fontId="7" fillId="2" borderId="2" xfId="0" applyFont="1" applyFill="1" applyBorder="1" applyAlignment="1">
      <alignment horizontal="center" vertical="center"/>
    </xf>
    <xf numFmtId="178" fontId="7" fillId="2" borderId="2" xfId="0" applyNumberFormat="1" applyFont="1" applyFill="1" applyBorder="1" applyAlignment="1">
      <alignment horizontal="center" vertical="center"/>
    </xf>
    <xf numFmtId="14" fontId="7" fillId="2" borderId="2" xfId="0" applyNumberFormat="1" applyFont="1" applyFill="1" applyBorder="1" applyAlignment="1">
      <alignment horizontal="center" vertical="center"/>
    </xf>
    <xf numFmtId="0" fontId="10" fillId="4" borderId="0" xfId="0" applyFont="1" applyFill="1" applyAlignment="1">
      <alignment horizontal="left" vertical="center"/>
    </xf>
    <xf numFmtId="0" fontId="11" fillId="4" borderId="0" xfId="0" applyFont="1" applyFill="1" applyAlignment="1">
      <alignment horizontal="left" vertical="center"/>
    </xf>
    <xf numFmtId="176" fontId="7" fillId="4" borderId="0" xfId="0" applyNumberFormat="1" applyFont="1" applyFill="1" applyAlignment="1">
      <alignment horizontal="left" vertical="center"/>
    </xf>
    <xf numFmtId="49" fontId="7" fillId="4" borderId="0" xfId="0" applyNumberFormat="1" applyFont="1" applyFill="1">
      <alignment vertical="center"/>
    </xf>
    <xf numFmtId="176" fontId="7" fillId="2" borderId="0" xfId="0" applyNumberFormat="1" applyFont="1" applyFill="1">
      <alignment vertical="center"/>
    </xf>
    <xf numFmtId="176" fontId="7" fillId="4" borderId="0" xfId="0" applyNumberFormat="1" applyFont="1" applyFill="1">
      <alignment vertical="center"/>
    </xf>
    <xf numFmtId="0" fontId="7" fillId="5" borderId="1" xfId="0" applyFont="1" applyFill="1" applyBorder="1" applyAlignment="1">
      <alignment horizontal="centerContinuous" vertical="center"/>
    </xf>
    <xf numFmtId="0" fontId="7" fillId="5" borderId="6" xfId="0" applyFont="1" applyFill="1" applyBorder="1" applyAlignment="1">
      <alignment horizontal="centerContinuous" vertical="center"/>
    </xf>
    <xf numFmtId="49" fontId="7" fillId="5" borderId="3" xfId="0" applyNumberFormat="1" applyFont="1" applyFill="1" applyBorder="1" applyAlignment="1">
      <alignment horizontal="centerContinuous" vertical="center"/>
    </xf>
    <xf numFmtId="0" fontId="7" fillId="5" borderId="2" xfId="0" applyFont="1" applyFill="1" applyBorder="1">
      <alignment vertical="center"/>
    </xf>
    <xf numFmtId="0" fontId="7" fillId="5" borderId="2" xfId="0" applyFont="1" applyFill="1" applyBorder="1" applyAlignment="1">
      <alignment horizontal="center" vertical="center"/>
    </xf>
    <xf numFmtId="176" fontId="7" fillId="5" borderId="2" xfId="0" applyNumberFormat="1" applyFont="1" applyFill="1" applyBorder="1">
      <alignment vertical="center"/>
    </xf>
    <xf numFmtId="0" fontId="7" fillId="5" borderId="4" xfId="0" applyFont="1" applyFill="1" applyBorder="1">
      <alignment vertical="center"/>
    </xf>
    <xf numFmtId="49" fontId="7" fillId="5" borderId="4" xfId="0" applyNumberFormat="1" applyFont="1" applyFill="1" applyBorder="1">
      <alignment vertical="center"/>
    </xf>
    <xf numFmtId="0" fontId="7" fillId="4" borderId="35" xfId="0" applyFont="1" applyFill="1" applyBorder="1">
      <alignment vertical="center"/>
    </xf>
    <xf numFmtId="0" fontId="7" fillId="7" borderId="2" xfId="0" applyFont="1" applyFill="1" applyBorder="1">
      <alignment vertical="center"/>
    </xf>
    <xf numFmtId="176" fontId="20" fillId="2" borderId="0" xfId="0" applyNumberFormat="1" applyFont="1" applyFill="1">
      <alignment vertical="center"/>
    </xf>
    <xf numFmtId="0" fontId="7" fillId="3" borderId="2" xfId="0" applyFont="1" applyFill="1" applyBorder="1" applyAlignment="1">
      <alignment horizontal="left" vertical="center"/>
    </xf>
    <xf numFmtId="0" fontId="7" fillId="3" borderId="2" xfId="0" applyFont="1" applyFill="1" applyBorder="1" applyAlignment="1">
      <alignment horizontal="center" vertical="center"/>
    </xf>
    <xf numFmtId="0" fontId="14" fillId="3" borderId="2" xfId="1" applyFont="1" applyFill="1" applyBorder="1" applyAlignment="1" applyProtection="1">
      <alignment horizontal="left" vertical="center"/>
    </xf>
    <xf numFmtId="176" fontId="7" fillId="3" borderId="2" xfId="0" applyNumberFormat="1" applyFont="1" applyFill="1" applyBorder="1" applyAlignment="1">
      <alignment horizontal="left" vertical="center"/>
    </xf>
    <xf numFmtId="49" fontId="7" fillId="3" borderId="2" xfId="0" applyNumberFormat="1" applyFont="1" applyFill="1" applyBorder="1" applyAlignment="1">
      <alignment horizontal="left" vertical="center"/>
    </xf>
    <xf numFmtId="0" fontId="7" fillId="4" borderId="35" xfId="1" applyFont="1" applyFill="1" applyBorder="1" applyAlignment="1" applyProtection="1">
      <alignment horizontal="left" vertical="center"/>
    </xf>
    <xf numFmtId="0" fontId="7" fillId="3" borderId="2" xfId="0" applyFont="1" applyFill="1" applyBorder="1">
      <alignment vertical="center"/>
    </xf>
    <xf numFmtId="0" fontId="19" fillId="3" borderId="2" xfId="0" applyFont="1" applyFill="1" applyBorder="1" applyAlignment="1">
      <alignment horizontal="left" vertical="center"/>
    </xf>
    <xf numFmtId="176" fontId="19" fillId="3" borderId="2" xfId="1" applyNumberFormat="1" applyFont="1" applyFill="1" applyBorder="1" applyAlignment="1" applyProtection="1">
      <alignment horizontal="left" vertical="center"/>
    </xf>
    <xf numFmtId="176" fontId="7" fillId="3" borderId="0" xfId="1" applyNumberFormat="1" applyFont="1" applyFill="1" applyBorder="1" applyAlignment="1" applyProtection="1">
      <alignment horizontal="left" vertical="center"/>
    </xf>
    <xf numFmtId="0" fontId="7" fillId="5" borderId="2" xfId="0" applyFont="1" applyFill="1" applyBorder="1" applyAlignment="1">
      <alignment horizontal="right" vertical="center"/>
    </xf>
    <xf numFmtId="176" fontId="7" fillId="2" borderId="0" xfId="1" applyNumberFormat="1" applyFont="1" applyFill="1" applyBorder="1" applyAlignment="1" applyProtection="1">
      <alignment horizontal="left" vertical="center"/>
    </xf>
    <xf numFmtId="0" fontId="7" fillId="2" borderId="42" xfId="0" applyFont="1" applyFill="1" applyBorder="1">
      <alignment vertical="center"/>
    </xf>
    <xf numFmtId="0" fontId="7" fillId="2" borderId="37" xfId="0" applyFont="1" applyFill="1" applyBorder="1">
      <alignment vertical="center"/>
    </xf>
    <xf numFmtId="0" fontId="7" fillId="2" borderId="43" xfId="0" applyFont="1" applyFill="1" applyBorder="1">
      <alignment vertical="center"/>
    </xf>
    <xf numFmtId="0" fontId="7" fillId="2" borderId="38" xfId="0" applyFont="1" applyFill="1" applyBorder="1">
      <alignment vertical="center"/>
    </xf>
    <xf numFmtId="0" fontId="7" fillId="2" borderId="26" xfId="0" applyFont="1" applyFill="1" applyBorder="1">
      <alignment vertical="center"/>
    </xf>
    <xf numFmtId="0" fontId="7" fillId="2" borderId="41" xfId="0" applyFont="1" applyFill="1" applyBorder="1">
      <alignment vertical="center"/>
    </xf>
    <xf numFmtId="0" fontId="7" fillId="2" borderId="31" xfId="0" applyFont="1" applyFill="1" applyBorder="1">
      <alignment vertical="center"/>
    </xf>
    <xf numFmtId="0" fontId="7" fillId="2" borderId="40" xfId="0" applyFont="1" applyFill="1" applyBorder="1">
      <alignment vertical="center"/>
    </xf>
    <xf numFmtId="0" fontId="7" fillId="2" borderId="29" xfId="0" applyFont="1" applyFill="1" applyBorder="1">
      <alignment vertical="center"/>
    </xf>
    <xf numFmtId="0" fontId="7" fillId="2" borderId="39" xfId="0" applyFont="1" applyFill="1" applyBorder="1">
      <alignment vertical="center"/>
    </xf>
    <xf numFmtId="0" fontId="7" fillId="2" borderId="36" xfId="0" applyFont="1" applyFill="1" applyBorder="1" applyAlignment="1">
      <alignment vertical="center" shrinkToFit="1"/>
    </xf>
    <xf numFmtId="0" fontId="7" fillId="2" borderId="37" xfId="0" applyFont="1" applyFill="1" applyBorder="1" applyAlignment="1">
      <alignment vertical="center" shrinkToFit="1"/>
    </xf>
    <xf numFmtId="0" fontId="7" fillId="2" borderId="38" xfId="0" applyFont="1" applyFill="1" applyBorder="1" applyAlignment="1">
      <alignment vertical="center" shrinkToFit="1"/>
    </xf>
    <xf numFmtId="0" fontId="7" fillId="0" borderId="0" xfId="0" applyFont="1" applyAlignment="1">
      <alignment horizontal="center" vertical="center"/>
    </xf>
    <xf numFmtId="176" fontId="7" fillId="0" borderId="0" xfId="0" applyNumberFormat="1" applyFont="1">
      <alignment vertical="center"/>
    </xf>
    <xf numFmtId="49" fontId="7" fillId="0" borderId="0" xfId="0" applyNumberFormat="1" applyFont="1">
      <alignment vertical="center"/>
    </xf>
    <xf numFmtId="0" fontId="7" fillId="10" borderId="2" xfId="0" applyFont="1" applyFill="1" applyBorder="1" applyAlignment="1">
      <alignment horizontal="center" vertical="center"/>
    </xf>
    <xf numFmtId="0" fontId="21" fillId="4" borderId="0" xfId="0" applyFont="1" applyFill="1">
      <alignment vertical="center"/>
    </xf>
    <xf numFmtId="0" fontId="21" fillId="0" borderId="2" xfId="0" applyFont="1" applyBorder="1">
      <alignment vertical="center"/>
    </xf>
    <xf numFmtId="0" fontId="21" fillId="4" borderId="2" xfId="0" applyFont="1" applyFill="1" applyBorder="1">
      <alignment vertical="center"/>
    </xf>
    <xf numFmtId="0" fontId="7" fillId="12" borderId="2" xfId="0" applyFont="1" applyFill="1" applyBorder="1">
      <alignment vertical="center"/>
    </xf>
    <xf numFmtId="0" fontId="7" fillId="12" borderId="2" xfId="0" applyFont="1" applyFill="1" applyBorder="1" applyAlignment="1">
      <alignment horizontal="right" vertical="center"/>
    </xf>
    <xf numFmtId="0" fontId="7" fillId="12" borderId="2" xfId="0" applyFont="1" applyFill="1" applyBorder="1" applyProtection="1">
      <alignment vertical="center"/>
      <protection locked="0"/>
    </xf>
    <xf numFmtId="0" fontId="7" fillId="2" borderId="14" xfId="0" applyFont="1" applyFill="1" applyBorder="1">
      <alignment vertical="center"/>
    </xf>
    <xf numFmtId="0" fontId="7" fillId="2" borderId="27" xfId="0" applyFont="1" applyFill="1" applyBorder="1" applyAlignment="1">
      <alignment horizontal="centerContinuous" vertical="center"/>
    </xf>
    <xf numFmtId="0" fontId="7" fillId="2" borderId="34" xfId="0" applyFont="1" applyFill="1" applyBorder="1" applyAlignment="1">
      <alignment horizontal="centerContinuous" vertical="center"/>
    </xf>
    <xf numFmtId="0" fontId="7" fillId="2" borderId="28" xfId="0" applyFont="1" applyFill="1" applyBorder="1">
      <alignment vertical="center"/>
    </xf>
    <xf numFmtId="0" fontId="7" fillId="2" borderId="21" xfId="0" applyFont="1" applyFill="1" applyBorder="1">
      <alignment vertical="center"/>
    </xf>
    <xf numFmtId="0" fontId="7" fillId="6" borderId="36" xfId="0" applyFont="1" applyFill="1" applyBorder="1">
      <alignment vertical="center"/>
    </xf>
    <xf numFmtId="0" fontId="7" fillId="2" borderId="6" xfId="0" applyFont="1" applyFill="1" applyBorder="1" applyAlignment="1">
      <alignment vertical="center" wrapText="1"/>
    </xf>
    <xf numFmtId="0" fontId="7" fillId="2" borderId="3" xfId="0" applyFont="1" applyFill="1" applyBorder="1" applyAlignment="1">
      <alignment vertical="center" wrapText="1"/>
    </xf>
    <xf numFmtId="0" fontId="7" fillId="2" borderId="1" xfId="0" applyFont="1" applyFill="1" applyBorder="1">
      <alignment vertical="center"/>
    </xf>
    <xf numFmtId="14" fontId="22" fillId="2" borderId="2" xfId="0" applyNumberFormat="1" applyFont="1" applyFill="1" applyBorder="1">
      <alignment vertical="center"/>
    </xf>
    <xf numFmtId="0" fontId="21" fillId="0" borderId="2" xfId="0" applyFont="1" applyBorder="1" applyProtection="1">
      <alignment vertical="center"/>
      <protection locked="0"/>
    </xf>
    <xf numFmtId="0" fontId="7" fillId="6" borderId="49" xfId="0" applyFont="1" applyFill="1" applyBorder="1">
      <alignment vertical="center"/>
    </xf>
    <xf numFmtId="0" fontId="7" fillId="6" borderId="50" xfId="0" applyFont="1" applyFill="1" applyBorder="1">
      <alignment vertical="center"/>
    </xf>
    <xf numFmtId="0" fontId="7" fillId="2" borderId="10" xfId="0" applyFont="1" applyFill="1" applyBorder="1">
      <alignment vertical="center"/>
    </xf>
    <xf numFmtId="0" fontId="7" fillId="6" borderId="5" xfId="0" applyFont="1" applyFill="1" applyBorder="1" applyAlignment="1">
      <alignment horizontal="left" vertical="center"/>
    </xf>
    <xf numFmtId="0" fontId="7" fillId="6" borderId="3" xfId="0" applyFont="1" applyFill="1" applyBorder="1">
      <alignment vertical="center"/>
    </xf>
    <xf numFmtId="0" fontId="7" fillId="6" borderId="17" xfId="0" applyFont="1" applyFill="1" applyBorder="1">
      <alignment vertical="center"/>
    </xf>
    <xf numFmtId="0" fontId="7" fillId="6" borderId="38" xfId="0" applyFont="1" applyFill="1" applyBorder="1">
      <alignment vertical="center"/>
    </xf>
    <xf numFmtId="0" fontId="7" fillId="2" borderId="0" xfId="0" applyFont="1" applyFill="1" applyAlignment="1">
      <alignment horizontal="center" vertical="center"/>
    </xf>
    <xf numFmtId="176" fontId="7" fillId="13" borderId="2" xfId="0" applyNumberFormat="1" applyFont="1" applyFill="1" applyBorder="1" applyAlignment="1">
      <alignment horizontal="left" vertical="center"/>
    </xf>
    <xf numFmtId="0" fontId="7" fillId="13" borderId="2" xfId="0" applyFont="1" applyFill="1" applyBorder="1" applyAlignment="1">
      <alignment horizontal="left" vertical="center"/>
    </xf>
    <xf numFmtId="176" fontId="7" fillId="13" borderId="2" xfId="1" applyNumberFormat="1" applyFont="1" applyFill="1" applyBorder="1" applyAlignment="1" applyProtection="1">
      <alignment horizontal="left" vertical="center"/>
    </xf>
    <xf numFmtId="176" fontId="7" fillId="13" borderId="2" xfId="0" applyNumberFormat="1" applyFont="1" applyFill="1" applyBorder="1">
      <alignment vertical="center"/>
    </xf>
    <xf numFmtId="0" fontId="7" fillId="13" borderId="2" xfId="0" applyFont="1" applyFill="1" applyBorder="1">
      <alignment vertical="center"/>
    </xf>
    <xf numFmtId="0" fontId="7" fillId="14" borderId="2" xfId="0" applyFont="1" applyFill="1" applyBorder="1">
      <alignment vertical="center"/>
    </xf>
    <xf numFmtId="0" fontId="7" fillId="14" borderId="0" xfId="0" applyFont="1" applyFill="1">
      <alignment vertical="center"/>
    </xf>
    <xf numFmtId="0" fontId="7" fillId="5" borderId="3" xfId="0" applyFont="1" applyFill="1" applyBorder="1" applyAlignment="1">
      <alignment horizontal="centerContinuous" vertical="center"/>
    </xf>
    <xf numFmtId="0" fontId="7" fillId="4" borderId="2" xfId="0" applyFont="1" applyFill="1" applyBorder="1" applyAlignment="1" applyProtection="1">
      <alignment horizontal="center" vertical="center" shrinkToFit="1"/>
      <protection locked="0"/>
    </xf>
    <xf numFmtId="0" fontId="7" fillId="4" borderId="2" xfId="0" applyFont="1" applyFill="1" applyBorder="1" applyAlignment="1" applyProtection="1">
      <alignment horizontal="left" vertical="center" shrinkToFit="1"/>
      <protection locked="0"/>
    </xf>
    <xf numFmtId="0" fontId="14" fillId="4" borderId="2" xfId="1" applyFont="1" applyFill="1" applyBorder="1" applyAlignment="1" applyProtection="1">
      <alignment horizontal="left" vertical="center" shrinkToFit="1"/>
      <protection locked="0"/>
    </xf>
    <xf numFmtId="176" fontId="7" fillId="4" borderId="2" xfId="0" applyNumberFormat="1" applyFont="1" applyFill="1" applyBorder="1" applyAlignment="1" applyProtection="1">
      <alignment horizontal="left" vertical="center" shrinkToFit="1"/>
      <protection locked="0"/>
    </xf>
    <xf numFmtId="49" fontId="7" fillId="4" borderId="2" xfId="0" applyNumberFormat="1" applyFont="1" applyFill="1" applyBorder="1" applyAlignment="1" applyProtection="1">
      <alignment horizontal="left" vertical="center" shrinkToFit="1"/>
      <protection locked="0"/>
    </xf>
    <xf numFmtId="0" fontId="0" fillId="6" borderId="2" xfId="0" applyFill="1" applyBorder="1" applyAlignment="1">
      <alignment vertical="center" shrinkToFit="1"/>
    </xf>
    <xf numFmtId="176" fontId="0" fillId="8" borderId="2" xfId="0" applyNumberFormat="1" applyFill="1" applyBorder="1" applyAlignment="1">
      <alignment vertical="center" shrinkToFit="1"/>
    </xf>
    <xf numFmtId="0" fontId="0" fillId="8" borderId="2" xfId="0" applyFill="1" applyBorder="1" applyAlignment="1">
      <alignment vertical="center" shrinkToFit="1"/>
    </xf>
    <xf numFmtId="0" fontId="0" fillId="3" borderId="2" xfId="0" applyFill="1" applyBorder="1" applyAlignment="1">
      <alignment vertical="center" shrinkToFit="1"/>
    </xf>
    <xf numFmtId="14" fontId="0" fillId="8" borderId="2" xfId="0" applyNumberFormat="1" applyFill="1" applyBorder="1" applyAlignment="1">
      <alignment vertical="center" shrinkToFit="1"/>
    </xf>
    <xf numFmtId="0" fontId="0" fillId="11" borderId="2" xfId="0" applyFill="1" applyBorder="1" applyAlignment="1">
      <alignment vertical="center" shrinkToFit="1"/>
    </xf>
    <xf numFmtId="177" fontId="0" fillId="8" borderId="2" xfId="0" applyNumberFormat="1" applyFill="1" applyBorder="1" applyAlignment="1">
      <alignment vertical="center" shrinkToFit="1"/>
    </xf>
    <xf numFmtId="0" fontId="0" fillId="9" borderId="2" xfId="0" applyFill="1" applyBorder="1" applyAlignment="1">
      <alignment vertical="center" shrinkToFit="1"/>
    </xf>
    <xf numFmtId="0" fontId="5" fillId="6" borderId="2" xfId="0" applyFont="1" applyFill="1" applyBorder="1" applyAlignment="1">
      <alignment vertical="center" shrinkToFit="1"/>
    </xf>
    <xf numFmtId="0" fontId="0" fillId="0" borderId="2" xfId="0" applyBorder="1" applyAlignment="1">
      <alignment vertical="center" shrinkToFit="1"/>
    </xf>
    <xf numFmtId="176" fontId="0" fillId="0" borderId="2" xfId="0" applyNumberFormat="1" applyBorder="1" applyAlignment="1">
      <alignment vertical="center" shrinkToFit="1"/>
    </xf>
    <xf numFmtId="177" fontId="0" fillId="0" borderId="2" xfId="0" applyNumberFormat="1" applyBorder="1" applyAlignment="1">
      <alignment vertical="center" shrinkToFit="1"/>
    </xf>
    <xf numFmtId="0" fontId="7" fillId="4" borderId="0" xfId="0" applyFont="1" applyFill="1" applyAlignment="1">
      <alignment horizontal="left" vertical="center"/>
    </xf>
    <xf numFmtId="0" fontId="23" fillId="0" borderId="0" xfId="0" applyFont="1">
      <alignment vertical="center"/>
    </xf>
    <xf numFmtId="0" fontId="25" fillId="4" borderId="0" xfId="0" applyFont="1" applyFill="1">
      <alignment vertical="center"/>
    </xf>
    <xf numFmtId="0" fontId="26" fillId="0" borderId="0" xfId="0" applyFont="1">
      <alignment vertical="center"/>
    </xf>
    <xf numFmtId="0" fontId="27" fillId="0" borderId="0" xfId="0" applyFont="1">
      <alignment vertical="center"/>
    </xf>
    <xf numFmtId="0" fontId="16" fillId="0" borderId="0" xfId="0" applyFont="1" applyAlignment="1"/>
    <xf numFmtId="0" fontId="16" fillId="0" borderId="0" xfId="0" applyFont="1">
      <alignment vertical="center"/>
    </xf>
    <xf numFmtId="0" fontId="29" fillId="0" borderId="0" xfId="0" applyFont="1" applyAlignment="1"/>
    <xf numFmtId="0" fontId="31" fillId="4" borderId="0" xfId="0" applyFont="1" applyFill="1">
      <alignment vertical="center"/>
    </xf>
    <xf numFmtId="0" fontId="31" fillId="0" borderId="0" xfId="0" applyFont="1">
      <alignment vertical="center"/>
    </xf>
    <xf numFmtId="0" fontId="32" fillId="0" borderId="0" xfId="0" applyFont="1" applyAlignment="1"/>
    <xf numFmtId="0" fontId="32" fillId="0" borderId="0" xfId="0" applyFont="1">
      <alignment vertical="center"/>
    </xf>
    <xf numFmtId="0" fontId="16" fillId="4" borderId="7" xfId="0" applyFont="1" applyFill="1" applyBorder="1" applyAlignment="1" applyProtection="1">
      <alignment horizontal="left" vertical="top" wrapText="1"/>
      <protection locked="0"/>
    </xf>
    <xf numFmtId="0" fontId="16" fillId="4" borderId="8" xfId="0" applyFont="1" applyFill="1" applyBorder="1" applyAlignment="1" applyProtection="1">
      <alignment horizontal="left" vertical="top" wrapText="1"/>
      <protection locked="0"/>
    </xf>
    <xf numFmtId="0" fontId="16" fillId="4" borderId="9" xfId="0" applyFont="1" applyFill="1" applyBorder="1" applyAlignment="1" applyProtection="1">
      <alignment horizontal="left" vertical="top" wrapText="1"/>
      <protection locked="0"/>
    </xf>
    <xf numFmtId="0" fontId="7" fillId="5" borderId="6" xfId="3" applyFont="1" applyFill="1" applyBorder="1" applyAlignment="1">
      <alignment horizontal="left" vertical="center" indent="1"/>
    </xf>
    <xf numFmtId="0" fontId="7" fillId="5" borderId="3" xfId="3" applyFont="1" applyFill="1" applyBorder="1" applyAlignment="1">
      <alignment horizontal="left" vertical="center" indent="1"/>
    </xf>
    <xf numFmtId="0" fontId="7" fillId="0" borderId="6" xfId="3" applyFont="1" applyBorder="1" applyAlignment="1" applyProtection="1">
      <alignment horizontal="left" vertical="center" indent="1"/>
      <protection locked="0"/>
    </xf>
    <xf numFmtId="0" fontId="7" fillId="0" borderId="15" xfId="3" applyFont="1" applyBorder="1" applyAlignment="1" applyProtection="1">
      <alignment horizontal="left" vertical="center" indent="1"/>
      <protection locked="0"/>
    </xf>
    <xf numFmtId="0" fontId="7" fillId="0" borderId="1" xfId="3" applyFont="1" applyBorder="1" applyAlignment="1" applyProtection="1">
      <alignment horizontal="left" vertical="center" indent="1"/>
      <protection locked="0"/>
    </xf>
    <xf numFmtId="0" fontId="7" fillId="5" borderId="6" xfId="0" applyFont="1" applyFill="1" applyBorder="1" applyAlignment="1">
      <alignment horizontal="left" vertical="center" indent="1"/>
    </xf>
    <xf numFmtId="0" fontId="7" fillId="5" borderId="3" xfId="0" applyFont="1" applyFill="1" applyBorder="1" applyAlignment="1">
      <alignment horizontal="left" vertical="center" indent="1"/>
    </xf>
    <xf numFmtId="0" fontId="7" fillId="0" borderId="1" xfId="0" applyFont="1" applyBorder="1" applyAlignment="1" applyProtection="1">
      <alignment horizontal="left" vertical="center" indent="1"/>
      <protection locked="0"/>
    </xf>
    <xf numFmtId="0" fontId="7" fillId="0" borderId="15" xfId="0" applyFont="1" applyBorder="1" applyAlignment="1" applyProtection="1">
      <alignment horizontal="left" vertical="center" indent="1"/>
      <protection locked="0"/>
    </xf>
    <xf numFmtId="0" fontId="7" fillId="5" borderId="16" xfId="3" applyFont="1" applyFill="1" applyBorder="1" applyAlignment="1">
      <alignment horizontal="left" vertical="center" indent="1"/>
    </xf>
    <xf numFmtId="0" fontId="7" fillId="5" borderId="17" xfId="3" applyFont="1" applyFill="1" applyBorder="1" applyAlignment="1">
      <alignment horizontal="left" vertical="center" indent="1"/>
    </xf>
    <xf numFmtId="49" fontId="7" fillId="0" borderId="18" xfId="0" applyNumberFormat="1" applyFont="1" applyBorder="1" applyAlignment="1" applyProtection="1">
      <alignment horizontal="left" vertical="center" indent="1"/>
      <protection locked="0"/>
    </xf>
    <xf numFmtId="49" fontId="7" fillId="0" borderId="19" xfId="0" applyNumberFormat="1" applyFont="1" applyBorder="1" applyAlignment="1" applyProtection="1">
      <alignment horizontal="left" vertical="center" indent="1"/>
      <protection locked="0"/>
    </xf>
    <xf numFmtId="0" fontId="7" fillId="5" borderId="45" xfId="3" applyFont="1" applyFill="1" applyBorder="1" applyAlignment="1">
      <alignment horizontal="left" vertical="center" indent="1"/>
    </xf>
    <xf numFmtId="0" fontId="7" fillId="5" borderId="46" xfId="3" applyFont="1" applyFill="1" applyBorder="1" applyAlignment="1">
      <alignment horizontal="left" vertical="center" indent="1"/>
    </xf>
    <xf numFmtId="0" fontId="14" fillId="0" borderId="47" xfId="1" applyFont="1" applyFill="1" applyBorder="1" applyAlignment="1" applyProtection="1">
      <alignment horizontal="left" vertical="center" indent="1"/>
      <protection locked="0"/>
    </xf>
    <xf numFmtId="0" fontId="17" fillId="0" borderId="48" xfId="1" applyFont="1" applyFill="1" applyBorder="1" applyAlignment="1" applyProtection="1">
      <alignment horizontal="left" vertical="center" indent="1"/>
      <protection locked="0"/>
    </xf>
    <xf numFmtId="0" fontId="7" fillId="5" borderId="32" xfId="3" applyFont="1" applyFill="1" applyBorder="1" applyAlignment="1">
      <alignment horizontal="left" vertical="center" indent="1"/>
    </xf>
    <xf numFmtId="0" fontId="7" fillId="5" borderId="5" xfId="3" applyFont="1" applyFill="1" applyBorder="1" applyAlignment="1">
      <alignment horizontal="left" vertical="center" indent="1"/>
    </xf>
    <xf numFmtId="0" fontId="7" fillId="4" borderId="13" xfId="0" applyFont="1" applyFill="1" applyBorder="1" applyAlignment="1" applyProtection="1">
      <alignment horizontal="left" vertical="center" indent="1"/>
      <protection locked="0"/>
    </xf>
    <xf numFmtId="0" fontId="7" fillId="4" borderId="14" xfId="0" applyFont="1" applyFill="1" applyBorder="1" applyAlignment="1" applyProtection="1">
      <alignment horizontal="left" vertical="center" indent="1"/>
      <protection locked="0"/>
    </xf>
    <xf numFmtId="0" fontId="7" fillId="4" borderId="1" xfId="0" applyFont="1" applyFill="1" applyBorder="1" applyAlignment="1" applyProtection="1">
      <alignment horizontal="left" vertical="center" indent="1"/>
      <protection locked="0"/>
    </xf>
    <xf numFmtId="0" fontId="7" fillId="4" borderId="15" xfId="0" applyFont="1" applyFill="1" applyBorder="1" applyAlignment="1" applyProtection="1">
      <alignment horizontal="left" vertical="center" indent="1"/>
      <protection locked="0"/>
    </xf>
    <xf numFmtId="0" fontId="7" fillId="0" borderId="2" xfId="3" applyFont="1" applyBorder="1" applyAlignment="1" applyProtection="1">
      <alignment horizontal="left" vertical="center" indent="1"/>
      <protection locked="0"/>
    </xf>
    <xf numFmtId="0" fontId="7" fillId="0" borderId="21" xfId="3" applyFont="1" applyBorder="1" applyAlignment="1" applyProtection="1">
      <alignment horizontal="left" vertical="center" indent="1"/>
      <protection locked="0"/>
    </xf>
    <xf numFmtId="0" fontId="10" fillId="4" borderId="0" xfId="0" applyFont="1" applyFill="1" applyAlignment="1">
      <alignment horizontal="center" vertical="center"/>
    </xf>
    <xf numFmtId="0" fontId="11" fillId="4" borderId="0" xfId="0" applyFont="1" applyFill="1" applyAlignment="1">
      <alignment horizontal="center" vertical="center"/>
    </xf>
    <xf numFmtId="176" fontId="7" fillId="4" borderId="8" xfId="0" applyNumberFormat="1" applyFont="1" applyFill="1" applyBorder="1" applyAlignment="1" applyProtection="1">
      <alignment horizontal="left" vertical="center" indent="1"/>
      <protection locked="0"/>
    </xf>
    <xf numFmtId="176" fontId="7" fillId="4" borderId="9" xfId="0" applyNumberFormat="1" applyFont="1" applyFill="1" applyBorder="1" applyAlignment="1" applyProtection="1">
      <alignment horizontal="left" vertical="center" indent="1"/>
      <protection locked="0"/>
    </xf>
    <xf numFmtId="176" fontId="7" fillId="4" borderId="11" xfId="0" applyNumberFormat="1" applyFont="1" applyFill="1" applyBorder="1" applyAlignment="1" applyProtection="1">
      <alignment horizontal="left" vertical="center" indent="1"/>
      <protection locked="0"/>
    </xf>
    <xf numFmtId="176" fontId="7" fillId="4" borderId="14" xfId="0" applyNumberFormat="1" applyFont="1" applyFill="1" applyBorder="1" applyAlignment="1" applyProtection="1">
      <alignment horizontal="left" vertical="center" indent="1"/>
      <protection locked="0"/>
    </xf>
    <xf numFmtId="0" fontId="7" fillId="5" borderId="8" xfId="3" applyFont="1" applyFill="1" applyBorder="1" applyAlignment="1">
      <alignment horizontal="left" vertical="center" indent="1"/>
    </xf>
    <xf numFmtId="0" fontId="7" fillId="5" borderId="10" xfId="3" applyFont="1" applyFill="1" applyBorder="1" applyAlignment="1">
      <alignment horizontal="left" vertical="center" indent="1"/>
    </xf>
    <xf numFmtId="0" fontId="7" fillId="5" borderId="11" xfId="3" applyFont="1" applyFill="1" applyBorder="1" applyAlignment="1">
      <alignment horizontal="left" vertical="center" indent="1"/>
    </xf>
    <xf numFmtId="0" fontId="7" fillId="5" borderId="22" xfId="3" applyFont="1" applyFill="1" applyBorder="1" applyAlignment="1">
      <alignment horizontal="left" vertical="center" indent="1"/>
    </xf>
    <xf numFmtId="0" fontId="7" fillId="4" borderId="6" xfId="0" applyFont="1" applyFill="1" applyBorder="1" applyAlignment="1" applyProtection="1">
      <alignment horizontal="left" vertical="center" indent="1"/>
      <protection locked="0"/>
    </xf>
    <xf numFmtId="0" fontId="3" fillId="0" borderId="47" xfId="1" applyFill="1" applyBorder="1" applyAlignment="1" applyProtection="1">
      <alignment horizontal="left" vertical="center" indent="1"/>
      <protection locked="0"/>
    </xf>
    <xf numFmtId="0" fontId="7" fillId="2" borderId="1" xfId="0" applyFont="1" applyFill="1" applyBorder="1" applyAlignment="1">
      <alignment vertical="center" wrapText="1"/>
    </xf>
    <xf numFmtId="0" fontId="0" fillId="0" borderId="6" xfId="0" applyBorder="1" applyAlignment="1">
      <alignment vertical="center" wrapText="1"/>
    </xf>
    <xf numFmtId="0" fontId="0" fillId="0" borderId="3" xfId="0" applyBorder="1" applyAlignment="1">
      <alignment vertical="center" wrapText="1"/>
    </xf>
    <xf numFmtId="0" fontId="7" fillId="0" borderId="12" xfId="3" applyFont="1" applyBorder="1" applyAlignment="1" applyProtection="1">
      <alignment horizontal="left" vertical="center" indent="1"/>
      <protection locked="0"/>
    </xf>
    <xf numFmtId="0" fontId="7" fillId="0" borderId="34" xfId="3" applyFont="1" applyBorder="1" applyAlignment="1" applyProtection="1">
      <alignment horizontal="left" vertical="center" indent="1"/>
      <protection locked="0"/>
    </xf>
    <xf numFmtId="0" fontId="7" fillId="0" borderId="18" xfId="0" applyFont="1" applyBorder="1" applyAlignment="1" applyProtection="1">
      <alignment horizontal="left" vertical="center" indent="1"/>
      <protection locked="0"/>
    </xf>
    <xf numFmtId="0" fontId="7" fillId="0" borderId="19" xfId="0" applyFont="1" applyBorder="1" applyAlignment="1" applyProtection="1">
      <alignment horizontal="left" vertical="center" indent="1"/>
      <protection locked="0"/>
    </xf>
    <xf numFmtId="0" fontId="7" fillId="0" borderId="33" xfId="0" applyFont="1" applyBorder="1" applyAlignment="1" applyProtection="1">
      <alignment horizontal="left" vertical="center" indent="1"/>
      <protection locked="0"/>
    </xf>
    <xf numFmtId="0" fontId="7" fillId="0" borderId="24" xfId="0" applyFont="1" applyBorder="1" applyAlignment="1" applyProtection="1">
      <alignment horizontal="left" vertical="center" indent="1"/>
      <protection locked="0"/>
    </xf>
    <xf numFmtId="0" fontId="7" fillId="5" borderId="2" xfId="0" applyFont="1" applyFill="1" applyBorder="1" applyAlignment="1">
      <alignment horizontal="center" vertical="center"/>
    </xf>
  </cellXfs>
  <cellStyles count="5">
    <cellStyle name="ハイパーリンク" xfId="1" builtinId="8"/>
    <cellStyle name="ハイパーリンク 2" xfId="2" xr:uid="{00000000-0005-0000-0000-000001000000}"/>
    <cellStyle name="ハイパーリンク 3" xfId="4" xr:uid="{93D2FC96-A39C-4321-B53D-6955838B77BB}"/>
    <cellStyle name="標準" xfId="0" builtinId="0"/>
    <cellStyle name="標準 2" xfId="3" xr:uid="{00000000-0005-0000-0000-000003000000}"/>
  </cellStyles>
  <dxfs count="8">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FFFFCC"/>
      <color rgb="FFFDE9D9"/>
      <color rgb="FFE4DFE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Radio" firstButton="1" fmlaLink="$M$25"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L$39"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L$53"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137160</xdr:colOff>
          <xdr:row>24</xdr:row>
          <xdr:rowOff>0</xdr:rowOff>
        </xdr:from>
        <xdr:to>
          <xdr:col>5</xdr:col>
          <xdr:colOff>495300</xdr:colOff>
          <xdr:row>25</xdr:row>
          <xdr:rowOff>7620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487680</xdr:colOff>
          <xdr:row>24</xdr:row>
          <xdr:rowOff>0</xdr:rowOff>
        </xdr:from>
        <xdr:to>
          <xdr:col>5</xdr:col>
          <xdr:colOff>998220</xdr:colOff>
          <xdr:row>25</xdr:row>
          <xdr:rowOff>22860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38</xdr:row>
          <xdr:rowOff>0</xdr:rowOff>
        </xdr:from>
        <xdr:to>
          <xdr:col>5</xdr:col>
          <xdr:colOff>518160</xdr:colOff>
          <xdr:row>39</xdr:row>
          <xdr:rowOff>0</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502920</xdr:colOff>
          <xdr:row>37</xdr:row>
          <xdr:rowOff>190500</xdr:rowOff>
        </xdr:from>
        <xdr:to>
          <xdr:col>5</xdr:col>
          <xdr:colOff>1021080</xdr:colOff>
          <xdr:row>39</xdr:row>
          <xdr:rowOff>7620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52</xdr:row>
          <xdr:rowOff>22860</xdr:rowOff>
        </xdr:from>
        <xdr:to>
          <xdr:col>5</xdr:col>
          <xdr:colOff>457200</xdr:colOff>
          <xdr:row>53</xdr:row>
          <xdr:rowOff>7620</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464820</xdr:colOff>
          <xdr:row>52</xdr:row>
          <xdr:rowOff>22860</xdr:rowOff>
        </xdr:from>
        <xdr:to>
          <xdr:col>5</xdr:col>
          <xdr:colOff>830580</xdr:colOff>
          <xdr:row>53</xdr:row>
          <xdr:rowOff>0</xdr:rowOff>
        </xdr:to>
        <xdr:sp macro="" textlink="">
          <xdr:nvSpPr>
            <xdr:cNvPr id="2083" name="Option Button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後</a:t>
              </a:r>
            </a:p>
          </xdr:txBody>
        </xdr:sp>
        <xdr:clientData/>
      </xdr:twoCellAnchor>
    </mc:Choice>
    <mc:Fallback/>
  </mc:AlternateContent>
  <xdr:twoCellAnchor>
    <xdr:from>
      <xdr:col>7</xdr:col>
      <xdr:colOff>47622</xdr:colOff>
      <xdr:row>8</xdr:row>
      <xdr:rowOff>47625</xdr:rowOff>
    </xdr:from>
    <xdr:to>
      <xdr:col>7</xdr:col>
      <xdr:colOff>4868333</xdr:colOff>
      <xdr:row>15</xdr:row>
      <xdr:rowOff>19050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7106705" y="1486958"/>
          <a:ext cx="4820711" cy="1379009"/>
        </a:xfrm>
        <a:prstGeom prst="roundRect">
          <a:avLst>
            <a:gd name="adj" fmla="val 7658"/>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4</xdr:col>
          <xdr:colOff>1836420</xdr:colOff>
          <xdr:row>22</xdr:row>
          <xdr:rowOff>160020</xdr:rowOff>
        </xdr:from>
        <xdr:to>
          <xdr:col>6</xdr:col>
          <xdr:colOff>213360</xdr:colOff>
          <xdr:row>27</xdr:row>
          <xdr:rowOff>76200</xdr:rowOff>
        </xdr:to>
        <xdr:sp macro="" textlink="">
          <xdr:nvSpPr>
            <xdr:cNvPr id="2096" name="Group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1676400</xdr:colOff>
          <xdr:row>36</xdr:row>
          <xdr:rowOff>0</xdr:rowOff>
        </xdr:from>
        <xdr:to>
          <xdr:col>7</xdr:col>
          <xdr:colOff>487680</xdr:colOff>
          <xdr:row>41</xdr:row>
          <xdr:rowOff>106680</xdr:rowOff>
        </xdr:to>
        <xdr:sp macro="" textlink="">
          <xdr:nvSpPr>
            <xdr:cNvPr id="2097" name="Group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1744980</xdr:colOff>
          <xdr:row>50</xdr:row>
          <xdr:rowOff>160020</xdr:rowOff>
        </xdr:from>
        <xdr:to>
          <xdr:col>7</xdr:col>
          <xdr:colOff>525780</xdr:colOff>
          <xdr:row>55</xdr:row>
          <xdr:rowOff>182880</xdr:rowOff>
        </xdr:to>
        <xdr:sp macro="" textlink="">
          <xdr:nvSpPr>
            <xdr:cNvPr id="2098" name="Group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50</a:t>
              </a:r>
            </a:p>
          </xdr:txBody>
        </xdr:sp>
        <xdr:clientData/>
      </xdr:twoCellAnchor>
    </mc:Choice>
    <mc:Fallback/>
  </mc:AlternateContent>
  <xdr:twoCellAnchor>
    <xdr:from>
      <xdr:col>7</xdr:col>
      <xdr:colOff>84666</xdr:colOff>
      <xdr:row>16</xdr:row>
      <xdr:rowOff>63502</xdr:rowOff>
    </xdr:from>
    <xdr:to>
      <xdr:col>7</xdr:col>
      <xdr:colOff>7874000</xdr:colOff>
      <xdr:row>33</xdr:row>
      <xdr:rowOff>52917</xdr:rowOff>
    </xdr:to>
    <xdr:sp macro="" textlink="">
      <xdr:nvSpPr>
        <xdr:cNvPr id="4" name="角丸四角形 10">
          <a:extLst>
            <a:ext uri="{FF2B5EF4-FFF2-40B4-BE49-F238E27FC236}">
              <a16:creationId xmlns:a16="http://schemas.microsoft.com/office/drawing/2014/main" id="{00000000-0008-0000-0000-000004000000}"/>
            </a:ext>
          </a:extLst>
        </xdr:cNvPr>
        <xdr:cNvSpPr/>
      </xdr:nvSpPr>
      <xdr:spPr bwMode="auto">
        <a:xfrm>
          <a:off x="7143749" y="3111502"/>
          <a:ext cx="7789334" cy="3333748"/>
        </a:xfrm>
        <a:prstGeom prst="roundRect">
          <a:avLst>
            <a:gd name="adj" fmla="val 511"/>
          </a:avLst>
        </a:prstGeom>
        <a:solidFill>
          <a:schemeClr val="bg1"/>
        </a:solidFill>
        <a:ln w="9525" cap="rnd" cmpd="sng" algn="ctr">
          <a:solidFill>
            <a:srgbClr val="000000"/>
          </a:solidFill>
          <a:prstDash val="solid"/>
          <a:round/>
          <a:headEnd type="none" w="med" len="med"/>
          <a:tailEnd type="none" w="med" len="med"/>
        </a:ln>
        <a:effectLst>
          <a:outerShdw dist="107763" dir="2700000" algn="ctr" rotWithShape="0">
            <a:srgbClr val="808080"/>
          </a:outerShdw>
        </a:effectLst>
      </xdr:spPr>
      <xdr:txBody>
        <a:bodyPr vertOverflow="clip" horzOverflow="clip" wrap="square" lIns="91440" tIns="45720" rIns="91440" bIns="45720" rtlCol="0" anchor="ctr"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400" b="1"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0" lang="ja-JP" altLang="en-US" sz="1400" b="1"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団体申込における個人情報の取扱いについて</a:t>
          </a:r>
          <a:r>
            <a:rPr kumimoji="0" lang="en-US" altLang="ja-JP" sz="1400" b="1"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0" lang="ja-JP" altLang="en-US" sz="14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　必ずお読みください。</a:t>
          </a:r>
          <a:endParaRPr kumimoji="0" lang="en-US" altLang="ja-JP" sz="14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・受験申込</a:t>
          </a:r>
          <a:r>
            <a:rPr kumimoji="0" lang="en-US" altLang="ja-JP"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a:t>
          </a:r>
          <a:r>
            <a:rPr kumimoji="0"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結果のお知らせに至るまでの問合せ対応、試験結果のお知らせ、資格取得後の資格者情報のご提供は、　　</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一括して申込責任者経由でご連絡いたします。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・予め受験者各位に個人情報が申込責任者宛に提供されることを周知し、各受験者の同意を得た上でお申込みください。</a:t>
          </a:r>
          <a:endParaRPr kumimoji="0" lang="en-US" altLang="ja-JP"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1" i="0" u="none" strike="noStrike">
              <a:solidFill>
                <a:srgbClr val="0070C0"/>
              </a:solidFill>
              <a:effectLst/>
              <a:latin typeface="Meiryo UI" panose="020B0604030504040204" pitchFamily="50" charset="-128"/>
              <a:ea typeface="Meiryo UI" panose="020B0604030504040204" pitchFamily="50" charset="-128"/>
              <a:cs typeface="+mn-cs"/>
            </a:rPr>
            <a:t>試験開催日より前に、試験問題・解答用紙や資料等と一緒に同意書用紙をご送付します。</a:t>
          </a:r>
          <a:endParaRPr lang="en-US" altLang="ja-JP" sz="1400" b="1">
            <a:solidFill>
              <a:srgbClr val="0070C0"/>
            </a:solidFill>
            <a:latin typeface="Meiryo UI" panose="020B0604030504040204" pitchFamily="50" charset="-128"/>
            <a:ea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1" i="0" u="none" strike="noStrike">
              <a:solidFill>
                <a:srgbClr val="0070C0"/>
              </a:solidFill>
              <a:effectLst/>
              <a:latin typeface="Meiryo UI" panose="020B0604030504040204" pitchFamily="50" charset="-128"/>
              <a:ea typeface="Meiryo UI" panose="020B0604030504040204" pitchFamily="50" charset="-128"/>
              <a:cs typeface="+mn-cs"/>
            </a:rPr>
            <a:t>受験申込書の</a:t>
          </a:r>
          <a:r>
            <a:rPr lang="ja-JP" altLang="en-US" sz="1400" b="1" i="0" u="sng" strike="noStrike">
              <a:solidFill>
                <a:srgbClr val="0070C0"/>
              </a:solidFill>
              <a:effectLst/>
              <a:latin typeface="Meiryo UI" panose="020B0604030504040204" pitchFamily="50" charset="-128"/>
              <a:ea typeface="Meiryo UI" panose="020B0604030504040204" pitchFamily="50" charset="-128"/>
              <a:cs typeface="+mn-cs"/>
            </a:rPr>
            <a:t>受験者名簿シートに記載の全ての受験者様</a:t>
          </a:r>
          <a:r>
            <a:rPr lang="ja-JP" altLang="en-US" sz="1400" b="1" i="0" u="none" strike="noStrike">
              <a:solidFill>
                <a:srgbClr val="0070C0"/>
              </a:solidFill>
              <a:effectLst/>
              <a:latin typeface="Meiryo UI" panose="020B0604030504040204" pitchFamily="50" charset="-128"/>
              <a:ea typeface="Meiryo UI" panose="020B0604030504040204" pitchFamily="50" charset="-128"/>
              <a:cs typeface="+mn-cs"/>
            </a:rPr>
            <a:t>に、事前配布頂き回収お願いします。</a:t>
          </a:r>
          <a:r>
            <a:rPr lang="ja-JP" altLang="en-US" sz="1400" b="1">
              <a:solidFill>
                <a:srgbClr val="0070C0"/>
              </a:solidFill>
              <a:latin typeface="Meiryo UI" panose="020B0604030504040204" pitchFamily="50" charset="-128"/>
              <a:ea typeface="Meiryo UI" panose="020B0604030504040204" pitchFamily="50" charset="-128"/>
            </a:rPr>
            <a:t> </a:t>
          </a:r>
          <a:endParaRPr lang="en-US" altLang="ja-JP" sz="1400" b="1">
            <a:solidFill>
              <a:srgbClr val="0070C0"/>
            </a:solidFill>
            <a:latin typeface="Meiryo UI" panose="020B0604030504040204" pitchFamily="50" charset="-128"/>
            <a:ea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200" b="0" i="0" u="none" strike="noStrike">
              <a:solidFill>
                <a:srgbClr val="FF0000"/>
              </a:solidFill>
              <a:effectLst/>
              <a:latin typeface="Meiryo UI" panose="020B0604030504040204" pitchFamily="50" charset="-128"/>
              <a:ea typeface="Meiryo UI" panose="020B0604030504040204" pitchFamily="50" charset="-128"/>
              <a:cs typeface="+mn-cs"/>
            </a:rPr>
            <a:t>※</a:t>
          </a:r>
          <a:r>
            <a:rPr lang="ja-JP" altLang="en-US" sz="1200" b="0" i="0" u="none" strike="noStrike">
              <a:solidFill>
                <a:srgbClr val="FF0000"/>
              </a:solidFill>
              <a:effectLst/>
              <a:latin typeface="Meiryo UI" panose="020B0604030504040204" pitchFamily="50" charset="-128"/>
              <a:ea typeface="Meiryo UI" panose="020B0604030504040204" pitchFamily="50" charset="-128"/>
              <a:cs typeface="+mn-cs"/>
            </a:rPr>
            <a:t>当日欠席の方や、当日追加で出席の方も回収してください。</a:t>
          </a:r>
          <a:r>
            <a:rPr lang="ja-JP" altLang="en-US" sz="1200">
              <a:solidFill>
                <a:srgbClr val="FF0000"/>
              </a:solidFill>
              <a:latin typeface="Meiryo UI" panose="020B0604030504040204" pitchFamily="50" charset="-128"/>
              <a:ea typeface="Meiryo UI" panose="020B0604030504040204" pitchFamily="50" charset="-128"/>
            </a:rPr>
            <a:t> </a:t>
          </a:r>
          <a:endParaRPr lang="en-US" altLang="ja-JP" sz="1200">
            <a:solidFill>
              <a:srgbClr val="FF0000"/>
            </a:solidFill>
            <a:latin typeface="Meiryo UI" panose="020B0604030504040204" pitchFamily="50" charset="-128"/>
            <a:ea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200" b="0" i="0" u="none" strike="noStrike">
              <a:solidFill>
                <a:srgbClr val="FF0000"/>
              </a:solidFill>
              <a:effectLst/>
              <a:latin typeface="Meiryo UI" panose="020B0604030504040204" pitchFamily="50" charset="-128"/>
              <a:ea typeface="Meiryo UI" panose="020B0604030504040204" pitchFamily="50" charset="-128"/>
              <a:cs typeface="+mn-cs"/>
            </a:rPr>
            <a:t>※</a:t>
          </a:r>
          <a:r>
            <a:rPr lang="ja-JP" altLang="en-US" sz="1200" b="0" i="0" u="none" strike="noStrike">
              <a:solidFill>
                <a:srgbClr val="FF0000"/>
              </a:solidFill>
              <a:effectLst/>
              <a:latin typeface="Meiryo UI" panose="020B0604030504040204" pitchFamily="50" charset="-128"/>
              <a:ea typeface="Meiryo UI" panose="020B0604030504040204" pitchFamily="50" charset="-128"/>
              <a:cs typeface="+mn-cs"/>
            </a:rPr>
            <a:t>試験実施後、試験問題解答用紙と一緒にご返送ください。</a:t>
          </a:r>
          <a:endParaRPr lang="en-US" altLang="ja-JP" sz="1200" b="0" i="0" u="none" strike="noStrike">
            <a:solidFill>
              <a:srgbClr val="FF0000"/>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200" b="0" i="0" u="none" strike="noStrike">
            <a:solidFill>
              <a:srgbClr val="FF0000"/>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i="0" baseline="0">
              <a:solidFill>
                <a:srgbClr val="FF0000"/>
              </a:solidFill>
              <a:effectLst/>
              <a:latin typeface="+mn-lt"/>
              <a:ea typeface="+mn-ea"/>
              <a:cs typeface="+mn-cs"/>
            </a:rPr>
            <a:t>・「同意書」シートもご確認ください。</a:t>
          </a:r>
          <a:r>
            <a:rPr lang="ja-JP" altLang="en-US" sz="1200" b="1">
              <a:solidFill>
                <a:srgbClr val="FF0000"/>
              </a:solidFill>
              <a:latin typeface="Meiryo UI" panose="020B0604030504040204" pitchFamily="50" charset="-128"/>
              <a:ea typeface="Meiryo UI" panose="020B0604030504040204" pitchFamily="50" charset="-128"/>
            </a:rPr>
            <a:t> </a:t>
          </a:r>
          <a:endParaRPr lang="en-US" altLang="ja-JP" sz="12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7</xdr:col>
      <xdr:colOff>78441</xdr:colOff>
      <xdr:row>35</xdr:row>
      <xdr:rowOff>11205</xdr:rowOff>
    </xdr:from>
    <xdr:to>
      <xdr:col>7</xdr:col>
      <xdr:colOff>7877735</xdr:colOff>
      <xdr:row>46</xdr:row>
      <xdr:rowOff>134471</xdr:rowOff>
    </xdr:to>
    <xdr:sp macro="" textlink="">
      <xdr:nvSpPr>
        <xdr:cNvPr id="3" name="角丸四角形 10">
          <a:extLst>
            <a:ext uri="{FF2B5EF4-FFF2-40B4-BE49-F238E27FC236}">
              <a16:creationId xmlns:a16="http://schemas.microsoft.com/office/drawing/2014/main" id="{00000000-0008-0000-0000-000003000000}"/>
            </a:ext>
          </a:extLst>
        </xdr:cNvPr>
        <xdr:cNvSpPr/>
      </xdr:nvSpPr>
      <xdr:spPr bwMode="auto">
        <a:xfrm>
          <a:off x="7115735" y="6734734"/>
          <a:ext cx="7799294" cy="2342031"/>
        </a:xfrm>
        <a:prstGeom prst="roundRect">
          <a:avLst>
            <a:gd name="adj" fmla="val 511"/>
          </a:avLst>
        </a:prstGeom>
        <a:solidFill>
          <a:schemeClr val="bg1"/>
        </a:solidFill>
        <a:ln w="9525" cap="rnd" cmpd="sng" algn="ctr">
          <a:solidFill>
            <a:srgbClr val="000000"/>
          </a:solidFill>
          <a:prstDash val="solid"/>
          <a:round/>
          <a:headEnd type="none" w="med" len="med"/>
          <a:tailEnd type="none" w="med" len="med"/>
        </a:ln>
        <a:effectLst>
          <a:outerShdw dist="107763" dir="2700000" algn="ctr" rotWithShape="0">
            <a:srgbClr val="808080"/>
          </a:outerShdw>
        </a:effectLst>
      </xdr:spPr>
      <xdr:txBody>
        <a:bodyPr vertOverflow="clip" horzOverflow="clip" wrap="square" lIns="91440" tIns="45720" rIns="91440" bIns="45720" rtlCol="0" anchor="t" upright="1">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0">
              <a:solidFill>
                <a:sysClr val="windowText" lastClr="000000"/>
              </a:solidFill>
              <a:latin typeface="Meiryo UI" panose="020B0604030504040204" pitchFamily="50" charset="-128"/>
              <a:ea typeface="Meiryo UI" panose="020B0604030504040204" pitchFamily="50" charset="-128"/>
            </a:rPr>
            <a:t>【</a:t>
          </a:r>
          <a:r>
            <a:rPr lang="ja-JP" altLang="en-US" sz="1200" b="0">
              <a:solidFill>
                <a:sysClr val="windowText" lastClr="000000"/>
              </a:solidFill>
              <a:latin typeface="Meiryo UI" panose="020B0604030504040204" pitchFamily="50" charset="-128"/>
              <a:ea typeface="Meiryo UI" panose="020B0604030504040204" pitchFamily="50" charset="-128"/>
            </a:rPr>
            <a:t>資料送付先と梱包について</a:t>
          </a:r>
          <a:r>
            <a:rPr lang="en-US" altLang="ja-JP" sz="1200" b="0">
              <a:solidFill>
                <a:sysClr val="windowText" lastClr="000000"/>
              </a:solidFill>
              <a:latin typeface="Meiryo UI" panose="020B0604030504040204" pitchFamily="50" charset="-128"/>
              <a:ea typeface="Meiryo UI" panose="020B0604030504040204" pitchFamily="50" charset="-128"/>
            </a:rPr>
            <a:t>】</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0">
              <a:solidFill>
                <a:sysClr val="windowText" lastClr="000000"/>
              </a:solidFill>
              <a:latin typeface="Meiryo UI" panose="020B0604030504040204" pitchFamily="50" charset="-128"/>
              <a:ea typeface="Meiryo UI" panose="020B0604030504040204" pitchFamily="50" charset="-128"/>
            </a:rPr>
            <a:t>　実施</a:t>
          </a:r>
          <a:r>
            <a:rPr lang="en-US" altLang="ja-JP" sz="1200" b="0">
              <a:solidFill>
                <a:sysClr val="windowText" lastClr="000000"/>
              </a:solidFill>
              <a:latin typeface="Meiryo UI" panose="020B0604030504040204" pitchFamily="50" charset="-128"/>
              <a:ea typeface="Meiryo UI" panose="020B0604030504040204" pitchFamily="50" charset="-128"/>
            </a:rPr>
            <a:t>1</a:t>
          </a:r>
          <a:r>
            <a:rPr lang="ja-JP" altLang="en-US" sz="1200" b="0">
              <a:solidFill>
                <a:sysClr val="windowText" lastClr="000000"/>
              </a:solidFill>
              <a:latin typeface="Meiryo UI" panose="020B0604030504040204" pitchFamily="50" charset="-128"/>
              <a:ea typeface="Meiryo UI" panose="020B0604030504040204" pitchFamily="50" charset="-128"/>
            </a:rPr>
            <a:t>週間前頃：試験問題、講習会資料は、申込責任者様</a:t>
          </a:r>
          <a:r>
            <a:rPr lang="en-US" altLang="ja-JP" sz="1200" b="0">
              <a:solidFill>
                <a:sysClr val="windowText" lastClr="000000"/>
              </a:solidFill>
              <a:latin typeface="Meiryo UI" panose="020B0604030504040204" pitchFamily="50" charset="-128"/>
              <a:ea typeface="Meiryo UI" panose="020B0604030504040204" pitchFamily="50" charset="-128"/>
            </a:rPr>
            <a:t>(or</a:t>
          </a:r>
          <a:r>
            <a:rPr lang="ja-JP" altLang="en-US" sz="1200" b="0">
              <a:solidFill>
                <a:sysClr val="windowText" lastClr="000000"/>
              </a:solidFill>
              <a:latin typeface="Meiryo UI" panose="020B0604030504040204" pitchFamily="50" charset="-128"/>
              <a:ea typeface="Meiryo UI" panose="020B0604030504040204" pitchFamily="50" charset="-128"/>
            </a:rPr>
            <a:t>資料郵送先</a:t>
          </a:r>
          <a:r>
            <a:rPr lang="en-US" altLang="ja-JP" sz="1200" b="0">
              <a:solidFill>
                <a:sysClr val="windowText" lastClr="000000"/>
              </a:solidFill>
              <a:latin typeface="Meiryo UI" panose="020B0604030504040204" pitchFamily="50" charset="-128"/>
              <a:ea typeface="Meiryo UI" panose="020B0604030504040204" pitchFamily="50" charset="-128"/>
            </a:rPr>
            <a:t>)</a:t>
          </a:r>
          <a:r>
            <a:rPr lang="ja-JP" altLang="en-US" sz="1200" b="0">
              <a:solidFill>
                <a:sysClr val="windowText" lastClr="000000"/>
              </a:solidFill>
              <a:latin typeface="Meiryo UI" panose="020B0604030504040204" pitchFamily="50" charset="-128"/>
              <a:ea typeface="Meiryo UI" panose="020B0604030504040204" pitchFamily="50" charset="-128"/>
            </a:rPr>
            <a:t>宛てへ発送いたします。</a:t>
          </a:r>
          <a:endParaRPr lang="en-US" altLang="ja-JP" sz="12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0">
              <a:solidFill>
                <a:sysClr val="windowText" lastClr="000000"/>
              </a:solidFill>
              <a:latin typeface="Meiryo UI" panose="020B0604030504040204" pitchFamily="50" charset="-128"/>
              <a:ea typeface="Meiryo UI" panose="020B0604030504040204" pitchFamily="50" charset="-128"/>
            </a:rPr>
            <a:t>　　　　　　　　　　　　　</a:t>
          </a:r>
          <a:r>
            <a:rPr lang="en-US" altLang="ja-JP" sz="1200" b="0">
              <a:solidFill>
                <a:sysClr val="windowText" lastClr="000000"/>
              </a:solidFill>
              <a:latin typeface="Meiryo UI" panose="020B0604030504040204" pitchFamily="50" charset="-128"/>
              <a:ea typeface="Meiryo UI" panose="020B0604030504040204" pitchFamily="50" charset="-128"/>
            </a:rPr>
            <a:t>※</a:t>
          </a:r>
          <a:r>
            <a:rPr lang="ja-JP" altLang="en-US" sz="1200" b="0">
              <a:solidFill>
                <a:sysClr val="windowText" lastClr="000000"/>
              </a:solidFill>
              <a:latin typeface="Meiryo UI" panose="020B0604030504040204" pitchFamily="50" charset="-128"/>
              <a:ea typeface="Meiryo UI" panose="020B0604030504040204" pitchFamily="50" charset="-128"/>
            </a:rPr>
            <a:t>試験問題は、封筒に入れ、封をして送付いたします試験当日まで開封せず保管いただくよう</a:t>
          </a:r>
          <a:endParaRPr lang="en-US" altLang="ja-JP" sz="12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0">
              <a:solidFill>
                <a:sysClr val="windowText" lastClr="000000"/>
              </a:solidFill>
              <a:latin typeface="Meiryo UI" panose="020B0604030504040204" pitchFamily="50" charset="-128"/>
              <a:ea typeface="Meiryo UI" panose="020B0604030504040204" pitchFamily="50" charset="-128"/>
            </a:rPr>
            <a:t>	</a:t>
          </a:r>
          <a:r>
            <a:rPr lang="ja-JP" altLang="en-US" sz="1200" b="0">
              <a:solidFill>
                <a:sysClr val="windowText" lastClr="000000"/>
              </a:solidFill>
              <a:latin typeface="Meiryo UI" panose="020B0604030504040204" pitchFamily="50" charset="-128"/>
              <a:ea typeface="Meiryo UI" panose="020B0604030504040204" pitchFamily="50" charset="-128"/>
            </a:rPr>
            <a:t>　　　　　</a:t>
          </a:r>
          <a:r>
            <a:rPr lang="ja-JP" altLang="en-US" sz="1200" b="0" baseline="0">
              <a:solidFill>
                <a:sysClr val="windowText" lastClr="000000"/>
              </a:solidFill>
              <a:latin typeface="Meiryo UI" panose="020B0604030504040204" pitchFamily="50" charset="-128"/>
              <a:ea typeface="Meiryo UI" panose="020B0604030504040204" pitchFamily="50" charset="-128"/>
            </a:rPr>
            <a:t> </a:t>
          </a:r>
          <a:r>
            <a:rPr lang="ja-JP" altLang="en-US" sz="1200" b="0">
              <a:solidFill>
                <a:sysClr val="windowText" lastClr="000000"/>
              </a:solidFill>
              <a:latin typeface="Meiryo UI" panose="020B0604030504040204" pitchFamily="50" charset="-128"/>
              <a:ea typeface="Meiryo UI" panose="020B0604030504040204" pitchFamily="50" charset="-128"/>
            </a:rPr>
            <a:t>お願いたします。試験当日、実施責任者様が開封してください。</a:t>
          </a:r>
          <a:endParaRPr lang="en-US" altLang="ja-JP" sz="12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0">
              <a:solidFill>
                <a:sysClr val="windowText" lastClr="000000"/>
              </a:solidFill>
              <a:latin typeface="Meiryo UI" panose="020B0604030504040204" pitchFamily="50" charset="-128"/>
              <a:ea typeface="Meiryo UI" panose="020B0604030504040204" pitchFamily="50" charset="-128"/>
            </a:rPr>
            <a:t>　　　　　　　　　　　　　</a:t>
          </a:r>
          <a:r>
            <a:rPr lang="en-US" altLang="ja-JP" sz="1200" b="0">
              <a:solidFill>
                <a:sysClr val="windowText" lastClr="000000"/>
              </a:solidFill>
              <a:latin typeface="Meiryo UI" panose="020B0604030504040204" pitchFamily="50" charset="-128"/>
              <a:ea typeface="Meiryo UI" panose="020B0604030504040204" pitchFamily="50" charset="-128"/>
            </a:rPr>
            <a:t>※</a:t>
          </a:r>
          <a:r>
            <a:rPr lang="ja-JP" altLang="en-US" sz="1200" b="0">
              <a:solidFill>
                <a:sysClr val="windowText" lastClr="000000"/>
              </a:solidFill>
              <a:latin typeface="Meiryo UI" panose="020B0604030504040204" pitchFamily="50" charset="-128"/>
              <a:ea typeface="Meiryo UI" panose="020B0604030504040204" pitchFamily="50" charset="-128"/>
            </a:rPr>
            <a:t>講習会資料は、開封していただき、可能であれば予習のため受講者の方に事前配布</a:t>
          </a:r>
          <a:endParaRPr lang="en-US" altLang="ja-JP" sz="12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0">
              <a:solidFill>
                <a:sysClr val="windowText" lastClr="000000"/>
              </a:solidFill>
              <a:latin typeface="Meiryo UI" panose="020B0604030504040204" pitchFamily="50" charset="-128"/>
              <a:ea typeface="Meiryo UI" panose="020B0604030504040204" pitchFamily="50" charset="-128"/>
            </a:rPr>
            <a:t>                            </a:t>
          </a:r>
          <a:r>
            <a:rPr lang="ja-JP" altLang="en-US" sz="1200" b="0">
              <a:solidFill>
                <a:sysClr val="windowText" lastClr="000000"/>
              </a:solidFill>
              <a:latin typeface="Meiryo UI" panose="020B0604030504040204" pitchFamily="50" charset="-128"/>
              <a:ea typeface="Meiryo UI" panose="020B0604030504040204" pitchFamily="50" charset="-128"/>
            </a:rPr>
            <a:t>いただくようお願いいたします。</a:t>
          </a:r>
          <a:endParaRPr lang="en-US" altLang="ja-JP" sz="12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0">
              <a:solidFill>
                <a:sysClr val="windowText" lastClr="000000"/>
              </a:solidFill>
              <a:latin typeface="Meiryo UI" panose="020B0604030504040204" pitchFamily="50" charset="-128"/>
              <a:ea typeface="Meiryo UI" panose="020B0604030504040204" pitchFamily="50" charset="-128"/>
            </a:rPr>
            <a:t>　実施の翌月末：試験結果通知を申込責任者様宛てへ発送いたします。</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0">
              <a:solidFill>
                <a:sysClr val="windowText" lastClr="000000"/>
              </a:solidFill>
              <a:latin typeface="Meiryo UI" panose="020B0604030504040204" pitchFamily="50" charset="-128"/>
              <a:ea typeface="Meiryo UI" panose="020B0604030504040204" pitchFamily="50" charset="-128"/>
            </a:rPr>
            <a:t>　実施の翌々月：ご希望された場合は認証カードを、申込責任者様宛てへ発送いたします。</a:t>
          </a:r>
        </a:p>
      </xdr:txBody>
    </xdr:sp>
    <xdr:clientData/>
  </xdr:twoCellAnchor>
  <xdr:twoCellAnchor>
    <xdr:from>
      <xdr:col>7</xdr:col>
      <xdr:colOff>67236</xdr:colOff>
      <xdr:row>48</xdr:row>
      <xdr:rowOff>123264</xdr:rowOff>
    </xdr:from>
    <xdr:to>
      <xdr:col>7</xdr:col>
      <xdr:colOff>7866530</xdr:colOff>
      <xdr:row>66</xdr:row>
      <xdr:rowOff>22412</xdr:rowOff>
    </xdr:to>
    <xdr:sp macro="" textlink="">
      <xdr:nvSpPr>
        <xdr:cNvPr id="7" name="角丸四角形 10">
          <a:extLst>
            <a:ext uri="{FF2B5EF4-FFF2-40B4-BE49-F238E27FC236}">
              <a16:creationId xmlns:a16="http://schemas.microsoft.com/office/drawing/2014/main" id="{00000000-0008-0000-0000-000007000000}"/>
            </a:ext>
          </a:extLst>
        </xdr:cNvPr>
        <xdr:cNvSpPr/>
      </xdr:nvSpPr>
      <xdr:spPr bwMode="auto">
        <a:xfrm>
          <a:off x="7104530" y="9390529"/>
          <a:ext cx="7799294" cy="3529854"/>
        </a:xfrm>
        <a:prstGeom prst="roundRect">
          <a:avLst>
            <a:gd name="adj" fmla="val 511"/>
          </a:avLst>
        </a:prstGeom>
        <a:solidFill>
          <a:schemeClr val="bg1"/>
        </a:solidFill>
        <a:ln w="9525" cap="rnd" cmpd="sng" algn="ctr">
          <a:solidFill>
            <a:srgbClr val="000000"/>
          </a:solidFill>
          <a:prstDash val="solid"/>
          <a:round/>
          <a:headEnd type="none" w="med" len="med"/>
          <a:tailEnd type="none" w="med" len="med"/>
        </a:ln>
        <a:effectLst>
          <a:outerShdw dist="107763" dir="2700000" algn="ctr" rotWithShape="0">
            <a:srgbClr val="808080"/>
          </a:outerShdw>
        </a:effectLst>
      </xdr:spPr>
      <xdr:txBody>
        <a:bodyPr vertOverflow="clip" horzOverflow="clip" wrap="square" lIns="91440" tIns="45720" rIns="91440" bIns="45720" rtlCol="0" anchor="t" upright="1">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0">
              <a:solidFill>
                <a:sysClr val="windowText" lastClr="000000"/>
              </a:solidFill>
              <a:latin typeface="Meiryo UI" panose="020B0604030504040204" pitchFamily="50" charset="-128"/>
              <a:ea typeface="Meiryo UI" panose="020B0604030504040204" pitchFamily="50" charset="-128"/>
            </a:rPr>
            <a:t>【</a:t>
          </a:r>
          <a:r>
            <a:rPr lang="ja-JP" altLang="en-US" sz="1200" b="0">
              <a:solidFill>
                <a:sysClr val="windowText" lastClr="000000"/>
              </a:solidFill>
              <a:latin typeface="Meiryo UI" panose="020B0604030504040204" pitchFamily="50" charset="-128"/>
              <a:ea typeface="Meiryo UI" panose="020B0604030504040204" pitchFamily="50" charset="-128"/>
            </a:rPr>
            <a:t>オンライン開催で複数拠点にて試験を実施する場合</a:t>
          </a:r>
          <a:r>
            <a:rPr lang="en-US" altLang="ja-JP" sz="1200" b="0">
              <a:solidFill>
                <a:sysClr val="windowText" lastClr="000000"/>
              </a:solidFill>
              <a:latin typeface="Meiryo UI" panose="020B0604030504040204" pitchFamily="50" charset="-128"/>
              <a:ea typeface="Meiryo UI" panose="020B0604030504040204" pitchFamily="50" charset="-128"/>
            </a:rPr>
            <a:t>】</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0">
              <a:solidFill>
                <a:sysClr val="windowText" lastClr="000000"/>
              </a:solidFill>
              <a:latin typeface="Meiryo UI" panose="020B0604030504040204" pitchFamily="50" charset="-128"/>
              <a:ea typeface="Meiryo UI" panose="020B0604030504040204" pitchFamily="50" charset="-128"/>
            </a:rPr>
            <a:t>　本申込書をご提出の前に、必ず事前にご相談ください。</a:t>
          </a:r>
          <a:endParaRPr lang="en-US" altLang="ja-JP" sz="12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0">
              <a:solidFill>
                <a:sysClr val="windowText" lastClr="000000"/>
              </a:solidFill>
              <a:latin typeface="Meiryo UI" panose="020B0604030504040204" pitchFamily="50" charset="-128"/>
              <a:ea typeface="Meiryo UI" panose="020B0604030504040204" pitchFamily="50" charset="-128"/>
            </a:rPr>
            <a:t>　お打合せ後、本申込書の「その他要望事項</a:t>
          </a:r>
          <a:r>
            <a:rPr lang="en-US" altLang="ja-JP" sz="1200" b="0">
              <a:solidFill>
                <a:sysClr val="windowText" lastClr="000000"/>
              </a:solidFill>
              <a:latin typeface="Meiryo UI" panose="020B0604030504040204" pitchFamily="50" charset="-128"/>
              <a:ea typeface="Meiryo UI" panose="020B0604030504040204" pitchFamily="50" charset="-128"/>
            </a:rPr>
            <a:t>/</a:t>
          </a:r>
          <a:r>
            <a:rPr lang="ja-JP" altLang="en-US" sz="1200" b="0">
              <a:solidFill>
                <a:sysClr val="windowText" lastClr="000000"/>
              </a:solidFill>
              <a:latin typeface="Meiryo UI" panose="020B0604030504040204" pitchFamily="50" charset="-128"/>
              <a:ea typeface="Meiryo UI" panose="020B0604030504040204" pitchFamily="50" charset="-128"/>
            </a:rPr>
            <a:t>連絡事項」欄に各拠点名と人数をご記入の上ご提出ください。</a:t>
          </a:r>
          <a:endParaRPr lang="en-US" altLang="ja-JP" sz="12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0">
              <a:solidFill>
                <a:sysClr val="windowText" lastClr="000000"/>
              </a:solidFill>
              <a:latin typeface="Meiryo UI" panose="020B0604030504040204" pitchFamily="50" charset="-128"/>
              <a:ea typeface="Meiryo UI" panose="020B0604030504040204" pitchFamily="50" charset="-128"/>
            </a:rPr>
            <a:t>　</a:t>
          </a:r>
          <a:endParaRPr lang="en-US" altLang="ja-JP" sz="12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0">
              <a:solidFill>
                <a:sysClr val="windowText" lastClr="000000"/>
              </a:solidFill>
              <a:latin typeface="Meiryo UI" panose="020B0604030504040204" pitchFamily="50" charset="-128"/>
              <a:ea typeface="Meiryo UI" panose="020B0604030504040204" pitchFamily="50" charset="-128"/>
            </a:rPr>
            <a:t>　</a:t>
          </a:r>
          <a:r>
            <a:rPr lang="en-US" altLang="ja-JP" sz="1200" b="0">
              <a:solidFill>
                <a:sysClr val="windowText" lastClr="000000"/>
              </a:solidFill>
              <a:latin typeface="Meiryo UI" panose="020B0604030504040204" pitchFamily="50" charset="-128"/>
              <a:ea typeface="Meiryo UI" panose="020B0604030504040204" pitchFamily="50" charset="-128"/>
            </a:rPr>
            <a:t>1</a:t>
          </a:r>
          <a:r>
            <a:rPr lang="ja-JP" altLang="en-US" sz="1200" b="0">
              <a:solidFill>
                <a:sysClr val="windowText" lastClr="000000"/>
              </a:solidFill>
              <a:latin typeface="Meiryo UI" panose="020B0604030504040204" pitchFamily="50" charset="-128"/>
              <a:ea typeface="Meiryo UI" panose="020B0604030504040204" pitchFamily="50" charset="-128"/>
            </a:rPr>
            <a:t>）当社から貴社への送付時</a:t>
          </a:r>
          <a:endParaRPr lang="en-US" altLang="ja-JP" sz="12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0">
              <a:solidFill>
                <a:sysClr val="windowText" lastClr="000000"/>
              </a:solidFill>
              <a:latin typeface="Meiryo UI" panose="020B0604030504040204" pitchFamily="50" charset="-128"/>
              <a:ea typeface="Meiryo UI" panose="020B0604030504040204" pitchFamily="50" charset="-128"/>
            </a:rPr>
            <a:t>　 試験問題：あらかじめ当社にて分割梱包し封をした状態で、申込責任者</a:t>
          </a:r>
          <a:r>
            <a:rPr lang="en-US" altLang="ja-JP" sz="1200" b="0">
              <a:solidFill>
                <a:sysClr val="windowText" lastClr="000000"/>
              </a:solidFill>
              <a:latin typeface="Meiryo UI" panose="020B0604030504040204" pitchFamily="50" charset="-128"/>
              <a:ea typeface="Meiryo UI" panose="020B0604030504040204" pitchFamily="50" charset="-128"/>
            </a:rPr>
            <a:t>(or</a:t>
          </a:r>
          <a:r>
            <a:rPr lang="ja-JP" altLang="en-US" sz="1200" b="0">
              <a:solidFill>
                <a:sysClr val="windowText" lastClr="000000"/>
              </a:solidFill>
              <a:latin typeface="Meiryo UI" panose="020B0604030504040204" pitchFamily="50" charset="-128"/>
              <a:ea typeface="Meiryo UI" panose="020B0604030504040204" pitchFamily="50" charset="-128"/>
            </a:rPr>
            <a:t>資料郵送先）にまとめて発送します。</a:t>
          </a:r>
          <a:endParaRPr lang="en-US" altLang="ja-JP" sz="12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0">
              <a:solidFill>
                <a:sysClr val="windowText" lastClr="000000"/>
              </a:solidFill>
              <a:latin typeface="Meiryo UI" panose="020B0604030504040204" pitchFamily="50" charset="-128"/>
              <a:ea typeface="Meiryo UI" panose="020B0604030504040204" pitchFamily="50" charset="-128"/>
            </a:rPr>
            <a:t>　　　　　　　　　貴社より各拠点へ送付願います。　</a:t>
          </a:r>
          <a:endParaRPr lang="en-US" altLang="ja-JP" sz="12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0">
              <a:solidFill>
                <a:sysClr val="windowText" lastClr="000000"/>
              </a:solidFill>
              <a:latin typeface="Meiryo UI" panose="020B0604030504040204" pitchFamily="50" charset="-128"/>
              <a:ea typeface="Meiryo UI" panose="020B0604030504040204" pitchFamily="50" charset="-128"/>
            </a:rPr>
            <a:t>　 講習会資料：分割せず、申込責任者</a:t>
          </a:r>
          <a:r>
            <a:rPr lang="en-US" altLang="ja-JP" sz="1200" b="0">
              <a:solidFill>
                <a:sysClr val="windowText" lastClr="000000"/>
              </a:solidFill>
              <a:latin typeface="Meiryo UI" panose="020B0604030504040204" pitchFamily="50" charset="-128"/>
              <a:ea typeface="Meiryo UI" panose="020B0604030504040204" pitchFamily="50" charset="-128"/>
            </a:rPr>
            <a:t>(or</a:t>
          </a:r>
          <a:r>
            <a:rPr lang="ja-JP" altLang="en-US" sz="1200" b="0">
              <a:solidFill>
                <a:sysClr val="windowText" lastClr="000000"/>
              </a:solidFill>
              <a:latin typeface="Meiryo UI" panose="020B0604030504040204" pitchFamily="50" charset="-128"/>
              <a:ea typeface="Meiryo UI" panose="020B0604030504040204" pitchFamily="50" charset="-128"/>
            </a:rPr>
            <a:t>資料郵送先</a:t>
          </a:r>
          <a:r>
            <a:rPr lang="en-US" altLang="ja-JP" sz="1200" b="0">
              <a:solidFill>
                <a:sysClr val="windowText" lastClr="000000"/>
              </a:solidFill>
              <a:latin typeface="Meiryo UI" panose="020B0604030504040204" pitchFamily="50" charset="-128"/>
              <a:ea typeface="Meiryo UI" panose="020B0604030504040204" pitchFamily="50" charset="-128"/>
            </a:rPr>
            <a:t>)</a:t>
          </a:r>
          <a:r>
            <a:rPr lang="ja-JP" altLang="en-US" sz="1200" b="0">
              <a:solidFill>
                <a:sysClr val="windowText" lastClr="000000"/>
              </a:solidFill>
              <a:latin typeface="Meiryo UI" panose="020B0604030504040204" pitchFamily="50" charset="-128"/>
              <a:ea typeface="Meiryo UI" panose="020B0604030504040204" pitchFamily="50" charset="-128"/>
            </a:rPr>
            <a:t>へまとめて発送しますので、適宜各拠点へ送付願います。　</a:t>
          </a:r>
          <a:endParaRPr lang="en-US" altLang="ja-JP" sz="12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br>
            <a:rPr lang="ja-JP" altLang="en-US" sz="1200" b="0">
              <a:solidFill>
                <a:sysClr val="windowText" lastClr="000000"/>
              </a:solidFill>
              <a:latin typeface="Meiryo UI" panose="020B0604030504040204" pitchFamily="50" charset="-128"/>
              <a:ea typeface="Meiryo UI" panose="020B0604030504040204" pitchFamily="50" charset="-128"/>
            </a:rPr>
          </a:br>
          <a:r>
            <a:rPr lang="ja-JP" altLang="en-US" sz="1200" b="0">
              <a:solidFill>
                <a:sysClr val="windowText" lastClr="000000"/>
              </a:solidFill>
              <a:latin typeface="Meiryo UI" panose="020B0604030504040204" pitchFamily="50" charset="-128"/>
              <a:ea typeface="Meiryo UI" panose="020B0604030504040204" pitchFamily="50" charset="-128"/>
            </a:rPr>
            <a:t>　</a:t>
          </a:r>
          <a:r>
            <a:rPr lang="en-US" altLang="ja-JP" sz="1200" b="0">
              <a:solidFill>
                <a:sysClr val="windowText" lastClr="000000"/>
              </a:solidFill>
              <a:latin typeface="Meiryo UI" panose="020B0604030504040204" pitchFamily="50" charset="-128"/>
              <a:ea typeface="Meiryo UI" panose="020B0604030504040204" pitchFamily="50" charset="-128"/>
            </a:rPr>
            <a:t>2</a:t>
          </a:r>
          <a:r>
            <a:rPr lang="ja-JP" altLang="en-US" sz="1200" b="0">
              <a:solidFill>
                <a:sysClr val="windowText" lastClr="000000"/>
              </a:solidFill>
              <a:latin typeface="Meiryo UI" panose="020B0604030504040204" pitchFamily="50" charset="-128"/>
              <a:ea typeface="Meiryo UI" panose="020B0604030504040204" pitchFamily="50" charset="-128"/>
            </a:rPr>
            <a:t>）試験実施後、貴社から当社への返却時</a:t>
          </a:r>
          <a:br>
            <a:rPr lang="ja-JP" altLang="en-US" sz="1200" b="0">
              <a:solidFill>
                <a:sysClr val="windowText" lastClr="000000"/>
              </a:solidFill>
              <a:latin typeface="Meiryo UI" panose="020B0604030504040204" pitchFamily="50" charset="-128"/>
              <a:ea typeface="Meiryo UI" panose="020B0604030504040204" pitchFamily="50" charset="-128"/>
            </a:rPr>
          </a:br>
          <a:r>
            <a:rPr lang="ja-JP" altLang="en-US" sz="1200" b="0">
              <a:solidFill>
                <a:sysClr val="windowText" lastClr="000000"/>
              </a:solidFill>
              <a:latin typeface="Meiryo UI" panose="020B0604030504040204" pitchFamily="50" charset="-128"/>
              <a:ea typeface="Meiryo UI" panose="020B0604030504040204" pitchFamily="50" charset="-128"/>
            </a:rPr>
            <a:t>　　 試験問題、未使用の講習会資料等、各拠点分を取りまとめ頂き、全て揃った状態で当社まで返送願います。</a:t>
          </a:r>
          <a:endParaRPr lang="en-US" altLang="ja-JP" sz="1200" b="1">
            <a:solidFill>
              <a:srgbClr val="FF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6348</xdr:colOff>
      <xdr:row>0</xdr:row>
      <xdr:rowOff>74083</xdr:rowOff>
    </xdr:from>
    <xdr:to>
      <xdr:col>16</xdr:col>
      <xdr:colOff>722839</xdr:colOff>
      <xdr:row>3</xdr:row>
      <xdr:rowOff>169333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621431" y="74083"/>
          <a:ext cx="10040408" cy="878417"/>
        </a:xfrm>
        <a:prstGeom prst="rect">
          <a:avLst/>
        </a:prstGeom>
        <a:solidFill>
          <a:srgbClr val="FFFF00"/>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■入力時には、セル</a:t>
          </a:r>
          <a:r>
            <a:rPr lang="en-US" altLang="ja-JP"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行の削除やカット＆ペーストはしないでください。（本シートを参照しているデータがエラーとなってしまいます。）</a:t>
          </a:r>
          <a:br>
            <a:rPr lang="en-US" altLang="ja-JP"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en-US"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欠席</a:t>
          </a:r>
          <a:r>
            <a:rPr lang="en-US" altLang="ja-JP"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変更の場合は列</a:t>
          </a:r>
          <a:r>
            <a:rPr lang="en-US" altLang="ja-JP"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B</a:t>
          </a:r>
          <a:r>
            <a:rPr lang="ja-JP" altLang="en-US"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を欠席を選択し、追加となる場合は最終行に追記してください。</a:t>
          </a:r>
          <a:endParaRPr lang="en-US" altLang="ja-JP"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ja-JP" altLang="ja-JP"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105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認証カードは、受験料とは別に</a:t>
          </a:r>
          <a:r>
            <a:rPr lang="en-US" altLang="ja-JP" sz="105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1,650</a:t>
          </a:r>
          <a:r>
            <a:rPr lang="ja-JP" altLang="en-US" sz="105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円</a:t>
          </a:r>
          <a:r>
            <a:rPr lang="en-US" altLang="ja-JP" sz="105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105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枚の発行費用が必要です。発行費用はカード発行時に請求いたします。</a:t>
          </a:r>
          <a:endParaRPr kumimoji="1" lang="ja-JP" altLang="en-US" sz="105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8</xdr:col>
      <xdr:colOff>74084</xdr:colOff>
      <xdr:row>0</xdr:row>
      <xdr:rowOff>126999</xdr:rowOff>
    </xdr:from>
    <xdr:to>
      <xdr:col>10</xdr:col>
      <xdr:colOff>1566334</xdr:colOff>
      <xdr:row>4</xdr:row>
      <xdr:rowOff>116415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5609167" y="126999"/>
          <a:ext cx="4942417" cy="973666"/>
        </a:xfrm>
        <a:prstGeom prst="rect">
          <a:avLst/>
        </a:prstGeom>
        <a:solidFill>
          <a:srgbClr val="FFFF00"/>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200" b="1"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メールアドレス欄には、受験者ご本人のメールアドレスを記入願います。</a:t>
          </a:r>
          <a:endParaRPr lang="en-US" altLang="ja-JP" sz="1200" b="1"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12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12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ご記入いただいたメールアドレスをマイページのログイン</a:t>
          </a:r>
          <a:r>
            <a:rPr lang="en-US" altLang="ja-JP" sz="11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ID</a:t>
          </a:r>
          <a:r>
            <a:rPr lang="ja-JP" altLang="ja-JP" sz="11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として</a:t>
          </a:r>
          <a:r>
            <a:rPr lang="ja-JP" altLang="en-US" sz="12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使用します。</a:t>
          </a:r>
          <a:endParaRPr lang="en-US" altLang="ja-JP" sz="12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35</xdr:col>
      <xdr:colOff>0</xdr:colOff>
      <xdr:row>0</xdr:row>
      <xdr:rowOff>95251</xdr:rowOff>
    </xdr:from>
    <xdr:to>
      <xdr:col>35</xdr:col>
      <xdr:colOff>2201333</xdr:colOff>
      <xdr:row>3</xdr:row>
      <xdr:rowOff>31750</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a:xfrm>
          <a:off x="40248417" y="95251"/>
          <a:ext cx="2201333" cy="719666"/>
        </a:xfrm>
        <a:prstGeom prst="borderCallout1">
          <a:avLst>
            <a:gd name="adj1" fmla="val 100855"/>
            <a:gd name="adj2" fmla="val 40402"/>
            <a:gd name="adj3" fmla="val 163134"/>
            <a:gd name="adj4" fmla="val 45924"/>
          </a:avLst>
        </a:prstGeom>
        <a:solidFill>
          <a:schemeClr val="bg1"/>
        </a:solidFill>
        <a:ln>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solidFill>
            </a:rPr>
            <a:t>受験者台帳の備考欄に入力したい事項があれば、ここに入力すること。</a:t>
          </a:r>
          <a:endParaRPr kumimoji="1" lang="en-US" altLang="ja-JP" sz="1100">
            <a:solidFill>
              <a:schemeClr val="tx2"/>
            </a:solidFill>
          </a:endParaRPr>
        </a:p>
        <a:p>
          <a:pPr algn="l"/>
          <a:r>
            <a:rPr kumimoji="1" lang="en-US" altLang="ja-JP" sz="1100">
              <a:solidFill>
                <a:schemeClr val="tx2"/>
              </a:solidFill>
            </a:rPr>
            <a:t> </a:t>
          </a:r>
        </a:p>
        <a:p>
          <a:pPr algn="l"/>
          <a:endParaRPr kumimoji="1" lang="ja-JP" altLang="en-US" sz="1100">
            <a:solidFill>
              <a:schemeClr val="tx2"/>
            </a:solidFill>
          </a:endParaRPr>
        </a:p>
      </xdr:txBody>
    </xdr:sp>
    <xdr:clientData/>
  </xdr:twoCellAnchor>
  <xdr:twoCellAnchor>
    <xdr:from>
      <xdr:col>38</xdr:col>
      <xdr:colOff>222250</xdr:colOff>
      <xdr:row>0</xdr:row>
      <xdr:rowOff>127000</xdr:rowOff>
    </xdr:from>
    <xdr:to>
      <xdr:col>40</xdr:col>
      <xdr:colOff>635000</xdr:colOff>
      <xdr:row>3</xdr:row>
      <xdr:rowOff>63499</xdr:rowOff>
    </xdr:to>
    <xdr:sp macro="" textlink="">
      <xdr:nvSpPr>
        <xdr:cNvPr id="5" name="線吹き出し 1 (枠付き) 4">
          <a:extLst>
            <a:ext uri="{FF2B5EF4-FFF2-40B4-BE49-F238E27FC236}">
              <a16:creationId xmlns:a16="http://schemas.microsoft.com/office/drawing/2014/main" id="{00000000-0008-0000-0100-000005000000}"/>
            </a:ext>
          </a:extLst>
        </xdr:cNvPr>
        <xdr:cNvSpPr/>
      </xdr:nvSpPr>
      <xdr:spPr>
        <a:xfrm>
          <a:off x="45783500" y="127000"/>
          <a:ext cx="2497667" cy="719666"/>
        </a:xfrm>
        <a:prstGeom prst="borderCallout1">
          <a:avLst>
            <a:gd name="adj1" fmla="val 100855"/>
            <a:gd name="adj2" fmla="val 40402"/>
            <a:gd name="adj3" fmla="val 155781"/>
            <a:gd name="adj4" fmla="val -12460"/>
          </a:avLst>
        </a:prstGeom>
        <a:solidFill>
          <a:schemeClr val="bg1"/>
        </a:solidFill>
        <a:ln>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solidFill>
            </a:rPr>
            <a:t>取引先コードが異なる受験者がいれば、この列を修正すること。</a:t>
          </a:r>
          <a:r>
            <a:rPr kumimoji="1" lang="en-US" altLang="ja-JP" sz="1100">
              <a:solidFill>
                <a:schemeClr val="tx2"/>
              </a:solidFill>
            </a:rPr>
            <a:t> </a:t>
          </a:r>
        </a:p>
        <a:p>
          <a:pPr algn="l"/>
          <a:endParaRPr kumimoji="1" lang="ja-JP" altLang="en-US" sz="1100">
            <a:solidFill>
              <a:schemeClr val="tx2"/>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24</xdr:col>
      <xdr:colOff>44823</xdr:colOff>
      <xdr:row>1</xdr:row>
      <xdr:rowOff>22411</xdr:rowOff>
    </xdr:from>
    <xdr:to>
      <xdr:col>34</xdr:col>
      <xdr:colOff>321929</xdr:colOff>
      <xdr:row>51</xdr:row>
      <xdr:rowOff>174125</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04023" y="289111"/>
          <a:ext cx="7135106" cy="9970434"/>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13</xdr:col>
      <xdr:colOff>123264</xdr:colOff>
      <xdr:row>1</xdr:row>
      <xdr:rowOff>44825</xdr:rowOff>
    </xdr:from>
    <xdr:to>
      <xdr:col>23</xdr:col>
      <xdr:colOff>400370</xdr:colOff>
      <xdr:row>51</xdr:row>
      <xdr:rowOff>196539</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038664" y="311525"/>
          <a:ext cx="7135106" cy="9970434"/>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_SA/01&#12288;&#24180;&#38291;&#31649;&#29702;&#12539;&#35336;&#30011;&#12539;&#20849;&#36890;&#65288;&#35430;&#39443;+&#25945;&#32946;+&#36939;&#29992;&#65289;/2022&#24180;&#24230;/02_&#12486;&#12540;&#12510;&#31649;&#29702;&#65306;&#26989;&#21209;&#35506;&#38988;&#65288;A%20&#38750;&#23450;&#26399;&#65289;/A22107%20&#20491;&#20154;&#24773;&#22577;&#20445;&#35703;&#35215;&#31243;&#20316;&#25104;/SA_test_multi_v214+&#21516;&#24847;&#26360;&#36861;&#2115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192.168.11.100\share\02_SA\01&#12288;&#24180;&#38291;&#31649;&#29702;&#12539;&#35336;&#30011;&#12539;&#20849;&#36890;&#65288;&#35430;&#39443;+&#25945;&#32946;+&#36939;&#29992;&#65289;\&#22266;&#23450;&#12288;09_&#26360;&#24335;&#12539;&#24115;&#31080;\01%20&#24115;&#31080;_SA&#31649;&#29702;&#12471;&#12473;&#12486;&#12512;&#29992;\020_SBA\00_&#20316;&#26989;&#29992;\SBA-Mo_test_multi_v214%20-%20&#21516;&#24847;&#23550;&#24540;&#20013;.xlsx" TargetMode="External"/><Relationship Id="rId1" Type="http://schemas.openxmlformats.org/officeDocument/2006/relationships/externalLinkPath" Target="/02_SA/01&#12288;&#24180;&#38291;&#31649;&#29702;&#12539;&#35336;&#30011;&#12539;&#20849;&#36890;&#65288;&#35430;&#39443;+&#25945;&#32946;+&#36939;&#29992;&#65289;/&#22266;&#23450;&#12288;09_&#26360;&#24335;&#12539;&#24115;&#31080;/01%20&#24115;&#31080;_SA&#31649;&#29702;&#12471;&#12473;&#12486;&#12512;&#29992;/020_SBA/00_&#20316;&#26989;&#29992;/SBA-Mo_test_multi_v214%20-%20&#21516;&#24847;&#23550;&#24540;&#20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2_SA/2020&#24180;&#24230;(&#38918;&#27425;&#31227;&#34892;&#20013;&#12539;&#26408;&#26449;&#65289;/03_SA&#31649;&#29702;&#12471;&#12473;&#12486;&#12512;/06%20&#26032;SA&#31649;&#29702;&#12471;&#12473;&#12486;&#12512;/95_&#26032;SA&#31649;&#29702;&#12471;&#12473;&#12486;&#12512;&#29992;Excel&#24115;&#31080;&#20316;&#25104;&#29992;/11_SBA/02_&#22243;&#20307;/&#8810;&#25913;&#35330;&#20013;&#8811;NewSBA-Mo_test_multi_Vx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責任者"/>
      <sheetName val="受験者名簿"/>
      <sheetName val="同意書"/>
      <sheetName val="DB取込"/>
      <sheetName val="まとめ送付リスト作成用"/>
    </sheetNames>
    <sheetDataSet>
      <sheetData sheetId="0"/>
      <sheetData sheetId="1">
        <row r="48">
          <cell r="BH48" t="str">
            <v>会場1</v>
          </cell>
          <cell r="BI48" t="str">
            <v>会場2</v>
          </cell>
          <cell r="BJ48" t="str">
            <v>会場3</v>
          </cell>
          <cell r="BK48" t="str">
            <v>会場4</v>
          </cell>
          <cell r="BL48" t="str">
            <v>会場5</v>
          </cell>
          <cell r="BM48" t="str">
            <v>会場6</v>
          </cell>
          <cell r="BN48" t="str">
            <v>会場7</v>
          </cell>
          <cell r="BO48" t="str">
            <v>会場8</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申込責任者"/>
      <sheetName val="受験者名簿"/>
      <sheetName val="受験料振込先"/>
      <sheetName val="同意書"/>
      <sheetName val="同意確認"/>
      <sheetName val="HP同意貼付"/>
      <sheetName val="DB取込"/>
      <sheetName val="まとめリスト作成用"/>
    </sheetNames>
    <sheetDataSet>
      <sheetData sheetId="0"/>
      <sheetData sheetId="1">
        <row r="7">
          <cell r="AV7" t="str">
            <v>東京</v>
          </cell>
        </row>
        <row r="8">
          <cell r="AV8" t="str">
            <v>大阪</v>
          </cell>
        </row>
      </sheetData>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験申込書(一括)"/>
      <sheetName val="受験者名簿"/>
      <sheetName val="DB取込"/>
      <sheetName val="まとめリスト作成用"/>
    </sheetNames>
    <sheetDataSet>
      <sheetData sheetId="0"/>
      <sheetData sheetId="1">
        <row r="7">
          <cell r="AW7" t="str">
            <v>東京</v>
          </cell>
        </row>
        <row r="8">
          <cell r="AW8" t="str">
            <v>大阪</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mailto:sba@j-cert.com" TargetMode="External"/><Relationship Id="rId1" Type="http://schemas.openxmlformats.org/officeDocument/2006/relationships/hyperlink" Target="mailto:sba@j-cert.com"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omments" Target="../comments1.x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103"/>
  <sheetViews>
    <sheetView tabSelected="1" zoomScale="85" zoomScaleNormal="85" zoomScaleSheetLayoutView="100" workbookViewId="0">
      <selection activeCell="E9" sqref="E9:F9"/>
    </sheetView>
  </sheetViews>
  <sheetFormatPr defaultColWidth="9" defaultRowHeight="15" x14ac:dyDescent="0.2"/>
  <cols>
    <col min="1" max="1" width="2.21875" style="6" customWidth="1"/>
    <col min="2" max="2" width="4.6640625" style="6" customWidth="1"/>
    <col min="3" max="3" width="20.6640625" style="6" customWidth="1"/>
    <col min="4" max="4" width="16.6640625" style="6" customWidth="1"/>
    <col min="5" max="5" width="28.6640625" style="6" customWidth="1"/>
    <col min="6" max="6" width="16.6640625" style="6" customWidth="1"/>
    <col min="7" max="7" width="3.109375" style="4" customWidth="1"/>
    <col min="8" max="8" width="105.33203125" style="4" customWidth="1"/>
    <col min="9" max="9" width="3.77734375" style="5" hidden="1" customWidth="1"/>
    <col min="10" max="10" width="16" style="5" hidden="1" customWidth="1"/>
    <col min="11" max="11" width="21.6640625" style="5" hidden="1" customWidth="1"/>
    <col min="12" max="12" width="8.6640625" style="5" hidden="1" customWidth="1"/>
    <col min="13" max="13" width="14.88671875" style="5" hidden="1" customWidth="1"/>
    <col min="14" max="14" width="17" style="5" hidden="1" customWidth="1"/>
    <col min="15" max="15" width="20.6640625" style="5" hidden="1" customWidth="1"/>
    <col min="16" max="16" width="14.33203125" style="5" hidden="1" customWidth="1"/>
    <col min="17" max="17" width="12" style="5" hidden="1" customWidth="1"/>
    <col min="18" max="20" width="9" style="5" hidden="1" customWidth="1"/>
    <col min="21" max="16384" width="9" style="6"/>
  </cols>
  <sheetData>
    <row r="1" spans="1:20" ht="9.9" customHeight="1" thickBot="1" x14ac:dyDescent="0.25">
      <c r="A1" s="4"/>
      <c r="B1" s="4"/>
      <c r="C1" s="4"/>
      <c r="D1" s="4"/>
      <c r="E1" s="4"/>
      <c r="F1" s="4"/>
    </row>
    <row r="2" spans="1:20" s="12" customFormat="1" ht="15.9" customHeight="1" thickBot="1" x14ac:dyDescent="0.25">
      <c r="A2" s="7"/>
      <c r="B2" s="212" t="str">
        <f>"セーフティベーシックアセッサ"&amp;$J$2&amp;"("&amp;$K$2&amp;") 団体試験申込書"</f>
        <v>セーフティベーシックアセッサ機械運用安全分野(SBA-Mo) 団体試験申込書</v>
      </c>
      <c r="C2" s="213"/>
      <c r="D2" s="213"/>
      <c r="E2" s="213"/>
      <c r="F2" s="213"/>
      <c r="G2" s="8"/>
      <c r="H2" s="8"/>
      <c r="I2" s="9">
        <f>D86</f>
        <v>1</v>
      </c>
      <c r="J2" s="9" t="str">
        <f>VLOOKUP($I$2,$M$2:$S$3,2,FALSE)</f>
        <v>機械運用安全分野</v>
      </c>
      <c r="K2" s="9" t="str">
        <f>VLOOKUP($I$2,$M$2:$S$3,3,FALSE)</f>
        <v>SBA-Mo</v>
      </c>
      <c r="L2" s="5"/>
      <c r="M2" s="10">
        <v>1</v>
      </c>
      <c r="N2" s="10" t="s">
        <v>175</v>
      </c>
      <c r="O2" s="10" t="s">
        <v>176</v>
      </c>
      <c r="P2" s="10" t="s">
        <v>179</v>
      </c>
      <c r="Q2" s="10" t="s">
        <v>181</v>
      </c>
      <c r="R2" s="10" t="s">
        <v>183</v>
      </c>
      <c r="S2" s="10" t="s">
        <v>184</v>
      </c>
      <c r="T2" s="11"/>
    </row>
    <row r="3" spans="1:20" ht="14.25" customHeight="1" x14ac:dyDescent="0.2">
      <c r="A3" s="4"/>
      <c r="B3" s="4"/>
      <c r="C3" s="13"/>
      <c r="D3" s="13"/>
      <c r="E3" s="13"/>
      <c r="F3" s="13"/>
      <c r="G3" s="13"/>
      <c r="H3" s="13"/>
      <c r="I3" s="14"/>
      <c r="K3" s="15"/>
      <c r="L3" s="15"/>
      <c r="M3" s="10">
        <v>2</v>
      </c>
      <c r="N3" s="10" t="s">
        <v>177</v>
      </c>
      <c r="O3" s="10" t="s">
        <v>178</v>
      </c>
      <c r="P3" s="10" t="s">
        <v>180</v>
      </c>
      <c r="Q3" s="10" t="s">
        <v>182</v>
      </c>
      <c r="R3" s="10" t="s">
        <v>185</v>
      </c>
      <c r="S3" s="10" t="str">
        <f>""</f>
        <v/>
      </c>
    </row>
    <row r="4" spans="1:20" ht="15.9" customHeight="1" x14ac:dyDescent="0.2">
      <c r="A4" s="4"/>
      <c r="B4" s="4" t="s">
        <v>119</v>
      </c>
      <c r="C4" s="4"/>
      <c r="D4" s="4"/>
      <c r="E4" s="4"/>
      <c r="F4" s="4"/>
    </row>
    <row r="5" spans="1:20" ht="15.9" customHeight="1" x14ac:dyDescent="0.2">
      <c r="A5" s="4"/>
      <c r="B5" s="16" t="s">
        <v>105</v>
      </c>
      <c r="C5" s="16"/>
      <c r="D5" s="16"/>
      <c r="E5" s="16"/>
      <c r="F5" s="4"/>
    </row>
    <row r="6" spans="1:20" ht="9.9" customHeight="1" x14ac:dyDescent="0.2">
      <c r="A6" s="4"/>
      <c r="B6" s="4"/>
      <c r="C6" s="4"/>
      <c r="D6" s="4"/>
      <c r="E6" s="4"/>
      <c r="F6" s="4"/>
    </row>
    <row r="7" spans="1:20" ht="15.9" customHeight="1" x14ac:dyDescent="0.2">
      <c r="A7" s="4"/>
      <c r="B7" s="4" t="s">
        <v>27</v>
      </c>
      <c r="C7" s="4"/>
      <c r="D7" s="4"/>
      <c r="E7" s="4"/>
      <c r="F7" s="4"/>
      <c r="K7" s="61" t="s">
        <v>101</v>
      </c>
      <c r="L7" s="61">
        <f>IF(OR(E9="",E22="",E23="",E25="",E26="",E30="",E31="",E33="",E24=""),1,2)</f>
        <v>1</v>
      </c>
    </row>
    <row r="8" spans="1:20" ht="15.9" customHeight="1" thickBot="1" x14ac:dyDescent="0.25">
      <c r="A8" s="17" t="s">
        <v>18</v>
      </c>
      <c r="B8" s="4"/>
      <c r="C8" s="4"/>
      <c r="D8" s="4"/>
      <c r="E8" s="4"/>
      <c r="F8" s="4"/>
      <c r="K8" s="61" t="s">
        <v>102</v>
      </c>
      <c r="L8" s="61">
        <f>IF(OR(E36="",E37=""),1,2)</f>
        <v>1</v>
      </c>
    </row>
    <row r="9" spans="1:20" ht="15.9" customHeight="1" thickBot="1" x14ac:dyDescent="0.25">
      <c r="A9" s="4"/>
      <c r="B9" s="18" t="s">
        <v>28</v>
      </c>
      <c r="C9" s="218" t="s">
        <v>17</v>
      </c>
      <c r="D9" s="219"/>
      <c r="E9" s="214"/>
      <c r="F9" s="215"/>
      <c r="G9" s="19"/>
      <c r="H9" s="19"/>
      <c r="I9" s="20"/>
      <c r="K9" s="61" t="s">
        <v>103</v>
      </c>
      <c r="L9" s="61">
        <f>IF(OR(E50="",E51=""),1,2)</f>
        <v>1</v>
      </c>
      <c r="S9" s="5" t="s">
        <v>221</v>
      </c>
    </row>
    <row r="10" spans="1:20" ht="15.9" customHeight="1" thickBot="1" x14ac:dyDescent="0.25">
      <c r="A10" s="4"/>
      <c r="B10" s="21" t="s">
        <v>28</v>
      </c>
      <c r="C10" s="220" t="s">
        <v>114</v>
      </c>
      <c r="D10" s="221"/>
      <c r="E10" s="216"/>
      <c r="F10" s="217"/>
      <c r="G10" s="19"/>
      <c r="H10" s="22" t="s">
        <v>188</v>
      </c>
      <c r="I10" s="20"/>
      <c r="K10" s="61" t="s">
        <v>104</v>
      </c>
      <c r="L10" s="61">
        <f>IF(OR(E10="",E11="",E12="",E13=""),1,2)</f>
        <v>1</v>
      </c>
      <c r="P10" s="107" t="s">
        <v>121</v>
      </c>
      <c r="Q10" s="128">
        <f>T10</f>
        <v>1.1000000000000001</v>
      </c>
      <c r="S10" s="137">
        <v>43739</v>
      </c>
      <c r="T10" s="61">
        <f>IF(OR(E10="",E10&gt;=$S$10),1.1,1.08)</f>
        <v>1.1000000000000001</v>
      </c>
    </row>
    <row r="11" spans="1:20" ht="15.9" customHeight="1" thickBot="1" x14ac:dyDescent="0.25">
      <c r="A11" s="4"/>
      <c r="B11" s="23" t="s">
        <v>28</v>
      </c>
      <c r="C11" s="187" t="s">
        <v>15</v>
      </c>
      <c r="D11" s="188"/>
      <c r="E11" s="222"/>
      <c r="F11" s="209"/>
      <c r="G11" s="24"/>
      <c r="H11" s="24" t="str">
        <f>O21</f>
        <v>G1：SBA-Mo試験のみ</v>
      </c>
      <c r="I11" s="25"/>
      <c r="P11" s="129" t="s">
        <v>122</v>
      </c>
      <c r="Q11" s="130"/>
    </row>
    <row r="12" spans="1:20" ht="15.9" customHeight="1" thickBot="1" x14ac:dyDescent="0.25">
      <c r="A12" s="4"/>
      <c r="B12" s="23" t="s">
        <v>28</v>
      </c>
      <c r="C12" s="187" t="str">
        <f>"受験区分　"&amp;O25</f>
        <v>受験区分　(G1～G4)</v>
      </c>
      <c r="D12" s="188"/>
      <c r="E12" s="26"/>
      <c r="F12" s="27"/>
      <c r="H12" s="24" t="str">
        <f>O22</f>
        <v>G2：講習会（企業内講師）＋SBA-Mo試験</v>
      </c>
      <c r="M12" s="114" t="s">
        <v>20</v>
      </c>
      <c r="N12" s="114" t="s">
        <v>123</v>
      </c>
      <c r="O12" s="114">
        <f>I2</f>
        <v>1</v>
      </c>
      <c r="P12" s="113">
        <v>1</v>
      </c>
      <c r="Q12" s="56">
        <v>2</v>
      </c>
    </row>
    <row r="13" spans="1:20" ht="15.9" customHeight="1" x14ac:dyDescent="0.2">
      <c r="A13" s="4"/>
      <c r="B13" s="23" t="s">
        <v>28</v>
      </c>
      <c r="C13" s="187" t="s">
        <v>16</v>
      </c>
      <c r="D13" s="188"/>
      <c r="E13" s="26"/>
      <c r="F13" s="28" t="s">
        <v>126</v>
      </c>
      <c r="H13" s="24" t="str">
        <f>O23</f>
        <v>G3：講習会（日本認証講師）＋SBA-Mo試験</v>
      </c>
      <c r="M13" s="29" t="str">
        <f>VLOOKUP($I$2,$M$2:$S$3,4,FALSE)</f>
        <v>G1</v>
      </c>
      <c r="N13" s="133">
        <f>O13*$Q$10</f>
        <v>5500</v>
      </c>
      <c r="O13" s="133">
        <f>HLOOKUP($O$12,$P$12:$Q$16,2,FALSE)</f>
        <v>5000</v>
      </c>
      <c r="P13" s="111">
        <v>5000</v>
      </c>
      <c r="Q13" s="112">
        <v>5000</v>
      </c>
    </row>
    <row r="14" spans="1:20" ht="15.9" customHeight="1" x14ac:dyDescent="0.2">
      <c r="A14" s="4"/>
      <c r="B14" s="23"/>
      <c r="C14" s="187" t="s">
        <v>125</v>
      </c>
      <c r="D14" s="188"/>
      <c r="E14" s="30" t="str">
        <f>IF(E12="","",VLOOKUP(E12,M13:N16,2,FALSE))</f>
        <v/>
      </c>
      <c r="F14" s="31" t="s">
        <v>120</v>
      </c>
      <c r="H14" s="24" t="str">
        <f>O24</f>
        <v>G4：講習会（日本認証講師）＋オプショナル講習会＋SBA-Mo試験</v>
      </c>
      <c r="I14" s="32"/>
      <c r="M14" s="33" t="str">
        <f>VLOOKUP($I$2,$M$2:$S$3,5,FALSE)</f>
        <v>G2</v>
      </c>
      <c r="N14" s="133">
        <f>O14*$Q$10</f>
        <v>8800</v>
      </c>
      <c r="O14" s="133">
        <f>HLOOKUP($O$12,$P$12:$Q$16,3,FALSE)</f>
        <v>8000</v>
      </c>
      <c r="P14" s="131">
        <v>8000</v>
      </c>
      <c r="Q14" s="132">
        <v>6000</v>
      </c>
    </row>
    <row r="15" spans="1:20" ht="15.9" customHeight="1" thickBot="1" x14ac:dyDescent="0.25">
      <c r="A15" s="4"/>
      <c r="B15" s="34"/>
      <c r="C15" s="35" t="s">
        <v>124</v>
      </c>
      <c r="D15" s="36"/>
      <c r="E15" s="37" t="str">
        <f>IF(OR(E12="",E13=""),"",E13*E14)</f>
        <v/>
      </c>
      <c r="F15" s="38" t="s">
        <v>120</v>
      </c>
      <c r="I15" s="32"/>
      <c r="M15" s="33" t="str">
        <f>VLOOKUP($I$2,$M$2:$S$3,6,FALSE)</f>
        <v>G3</v>
      </c>
      <c r="N15" s="133">
        <f>O15*$Q$10</f>
        <v>16500</v>
      </c>
      <c r="O15" s="133">
        <f>HLOOKUP($O$12,$P$12:$Q$16,4,FALSE)</f>
        <v>15000</v>
      </c>
      <c r="P15" s="131">
        <v>15000</v>
      </c>
      <c r="Q15" s="132">
        <v>15000</v>
      </c>
    </row>
    <row r="16" spans="1:20" ht="15.9" customHeight="1" thickBot="1" x14ac:dyDescent="0.25">
      <c r="A16" s="4"/>
      <c r="B16" s="39" t="str">
        <f>"*認証カードをご希望された場合は、受験料とは別に"&amp;$N$17&amp;"円（税込）/枚の発行費用が必要となります。"</f>
        <v>*認証カードをご希望された場合は、受験料とは別に1650円（税込）/枚の発行費用が必要となります。</v>
      </c>
      <c r="C16" s="39"/>
      <c r="D16" s="39"/>
      <c r="E16" s="39"/>
      <c r="F16" s="39"/>
      <c r="G16" s="40"/>
      <c r="H16" s="40"/>
      <c r="I16" s="41"/>
      <c r="M16" s="139" t="str">
        <f>VLOOKUP($I$2,$M$2:$S$3,7,FALSE)</f>
        <v>G4</v>
      </c>
      <c r="N16" s="139">
        <f>O16*$Q$10</f>
        <v>27500.000000000004</v>
      </c>
      <c r="O16" s="140">
        <f>HLOOKUP($O$12,$P$12:$Q$16,5,FALSE)</f>
        <v>25000</v>
      </c>
      <c r="P16" s="113">
        <v>25000</v>
      </c>
      <c r="Q16" s="56"/>
    </row>
    <row r="17" spans="1:17" ht="15.9" customHeight="1" x14ac:dyDescent="0.2">
      <c r="A17" s="4"/>
      <c r="B17" s="39" t="s">
        <v>132</v>
      </c>
      <c r="C17" s="40"/>
      <c r="D17" s="40"/>
      <c r="E17" s="40"/>
      <c r="F17" s="40"/>
      <c r="G17" s="40"/>
      <c r="H17" s="40"/>
      <c r="I17" s="41"/>
      <c r="M17" s="61" t="s">
        <v>224</v>
      </c>
      <c r="N17" s="61">
        <f>O17*Q10</f>
        <v>1650.0000000000002</v>
      </c>
      <c r="O17" s="61">
        <v>1500</v>
      </c>
    </row>
    <row r="18" spans="1:17" ht="15.9" customHeight="1" x14ac:dyDescent="0.2">
      <c r="A18" s="4"/>
      <c r="B18" s="43" t="s">
        <v>115</v>
      </c>
      <c r="C18" s="43"/>
      <c r="D18" s="43"/>
      <c r="E18" s="43"/>
      <c r="F18" s="43"/>
      <c r="G18" s="43"/>
      <c r="H18" s="43"/>
    </row>
    <row r="19" spans="1:17" ht="9.9" customHeight="1" thickBot="1" x14ac:dyDescent="0.25">
      <c r="A19" s="4"/>
      <c r="B19" s="4"/>
      <c r="C19" s="4"/>
      <c r="D19" s="4"/>
      <c r="E19" s="4"/>
      <c r="F19" s="4"/>
    </row>
    <row r="20" spans="1:17" ht="15.9" customHeight="1" thickBot="1" x14ac:dyDescent="0.25">
      <c r="A20" s="17" t="s">
        <v>19</v>
      </c>
      <c r="B20" s="4"/>
      <c r="C20" s="4"/>
      <c r="D20" s="4"/>
      <c r="E20" s="4"/>
      <c r="F20" s="4"/>
      <c r="O20" s="114">
        <f>I2</f>
        <v>1</v>
      </c>
      <c r="P20" s="141">
        <v>1</v>
      </c>
      <c r="Q20" s="110">
        <v>2</v>
      </c>
    </row>
    <row r="21" spans="1:17" ht="15.9" customHeight="1" thickBot="1" x14ac:dyDescent="0.25">
      <c r="A21" s="4"/>
      <c r="B21" s="4" t="s">
        <v>106</v>
      </c>
      <c r="C21" s="4"/>
      <c r="D21" s="4"/>
      <c r="E21" s="4"/>
      <c r="F21" s="4"/>
      <c r="J21" s="61" t="s">
        <v>202</v>
      </c>
      <c r="O21" s="133" t="str">
        <f>HLOOKUP($I$2,$P$20:$Q$25,2,FALSE)</f>
        <v>G1：SBA-Mo試験のみ</v>
      </c>
      <c r="P21" s="142" t="s">
        <v>186</v>
      </c>
      <c r="Q21" s="44" t="s">
        <v>187</v>
      </c>
    </row>
    <row r="22" spans="1:17" ht="15.9" customHeight="1" x14ac:dyDescent="0.2">
      <c r="A22" s="4"/>
      <c r="B22" s="45" t="s">
        <v>28</v>
      </c>
      <c r="C22" s="46" t="s">
        <v>45</v>
      </c>
      <c r="D22" s="47" t="s">
        <v>1</v>
      </c>
      <c r="E22" s="206"/>
      <c r="F22" s="207"/>
      <c r="G22" s="24"/>
      <c r="H22" s="24"/>
      <c r="I22" s="25"/>
      <c r="J22" s="61" t="s">
        <v>203</v>
      </c>
      <c r="K22" s="125" t="str">
        <f t="shared" ref="K22:K33" si="0">IF(E22="","",E22)</f>
        <v/>
      </c>
      <c r="N22" s="48"/>
      <c r="O22" s="33" t="str">
        <f>HLOOKUP($I$2,$P$20:$Q$25,3,FALSE)</f>
        <v>G2：講習会（企業内講師）＋SBA-Mo試験</v>
      </c>
      <c r="P22" s="143" t="s">
        <v>189</v>
      </c>
      <c r="Q22" s="49" t="s">
        <v>192</v>
      </c>
    </row>
    <row r="23" spans="1:17" ht="15.9" customHeight="1" x14ac:dyDescent="0.2">
      <c r="A23" s="4"/>
      <c r="B23" s="50"/>
      <c r="C23" s="51"/>
      <c r="D23" s="52" t="s">
        <v>2</v>
      </c>
      <c r="E23" s="208"/>
      <c r="F23" s="209"/>
      <c r="G23" s="24"/>
      <c r="H23" s="24"/>
      <c r="I23" s="25"/>
      <c r="J23" s="61" t="s">
        <v>204</v>
      </c>
      <c r="K23" s="125" t="str">
        <f t="shared" si="0"/>
        <v/>
      </c>
      <c r="O23" s="33" t="str">
        <f>HLOOKUP($I$2,$P$20:$Q$25,4,FALSE)</f>
        <v>G3：講習会（日本認証講師）＋SBA-Mo試験</v>
      </c>
      <c r="P23" s="143" t="s">
        <v>190</v>
      </c>
      <c r="Q23" s="49" t="s">
        <v>193</v>
      </c>
    </row>
    <row r="24" spans="1:17" ht="15.9" customHeight="1" thickBot="1" x14ac:dyDescent="0.25">
      <c r="A24" s="4"/>
      <c r="B24" s="53" t="s">
        <v>28</v>
      </c>
      <c r="C24" s="200" t="s">
        <v>14</v>
      </c>
      <c r="D24" s="201"/>
      <c r="E24" s="223"/>
      <c r="F24" s="203"/>
      <c r="G24" s="54"/>
      <c r="H24" s="54"/>
      <c r="I24" s="55"/>
      <c r="J24" s="61" t="s">
        <v>214</v>
      </c>
      <c r="K24" s="125" t="str">
        <f t="shared" si="0"/>
        <v/>
      </c>
      <c r="O24" s="33" t="str">
        <f>HLOOKUP($I$2,$P$20:$Q$25,5,FALSE)</f>
        <v>G4：講習会（日本認証講師）＋オプショナル講習会＋SBA-Mo試験</v>
      </c>
      <c r="P24" s="143" t="s">
        <v>191</v>
      </c>
      <c r="Q24" s="49" t="str">
        <f>""</f>
        <v/>
      </c>
    </row>
    <row r="25" spans="1:17" ht="15.9" customHeight="1" thickTop="1" thickBot="1" x14ac:dyDescent="0.25">
      <c r="A25" s="4"/>
      <c r="B25" s="50" t="s">
        <v>28</v>
      </c>
      <c r="C25" s="204" t="s">
        <v>10</v>
      </c>
      <c r="D25" s="205"/>
      <c r="E25" s="57"/>
      <c r="F25" s="58"/>
      <c r="G25" s="59"/>
      <c r="H25" s="59"/>
      <c r="I25" s="55"/>
      <c r="J25" s="61" t="s">
        <v>205</v>
      </c>
      <c r="K25" s="125" t="str">
        <f t="shared" si="0"/>
        <v/>
      </c>
      <c r="L25" s="126" t="str">
        <f>IF(M25=1,"前","後")</f>
        <v>後</v>
      </c>
      <c r="M25" s="127">
        <v>0</v>
      </c>
      <c r="O25" s="145" t="str">
        <f>HLOOKUP($I$2,$P$20:$Q$25,6,FALSE)</f>
        <v>(G1～G4)</v>
      </c>
      <c r="P25" s="144" t="s">
        <v>226</v>
      </c>
      <c r="Q25" s="42" t="s">
        <v>227</v>
      </c>
    </row>
    <row r="26" spans="1:17" ht="15.9" customHeight="1" thickBot="1" x14ac:dyDescent="0.25">
      <c r="A26" s="4"/>
      <c r="B26" s="23" t="s">
        <v>28</v>
      </c>
      <c r="C26" s="187" t="s">
        <v>50</v>
      </c>
      <c r="D26" s="188"/>
      <c r="E26" s="191"/>
      <c r="F26" s="190"/>
      <c r="G26" s="60"/>
      <c r="H26" s="60"/>
      <c r="I26" s="25"/>
      <c r="J26" s="61" t="s">
        <v>206</v>
      </c>
      <c r="K26" s="125" t="str">
        <f t="shared" si="0"/>
        <v/>
      </c>
    </row>
    <row r="27" spans="1:17" ht="15.9" customHeight="1" thickBot="1" x14ac:dyDescent="0.25">
      <c r="A27" s="4"/>
      <c r="B27" s="23"/>
      <c r="C27" s="192" t="s">
        <v>51</v>
      </c>
      <c r="D27" s="193"/>
      <c r="E27" s="191"/>
      <c r="F27" s="190"/>
      <c r="G27" s="60"/>
      <c r="H27" s="60"/>
      <c r="I27" s="25"/>
      <c r="J27" s="61" t="s">
        <v>207</v>
      </c>
      <c r="K27" s="125" t="str">
        <f t="shared" si="0"/>
        <v/>
      </c>
      <c r="O27" s="114" t="s">
        <v>10</v>
      </c>
    </row>
    <row r="28" spans="1:17" ht="15.9" customHeight="1" x14ac:dyDescent="0.2">
      <c r="A28" s="4"/>
      <c r="B28" s="23"/>
      <c r="C28" s="192" t="s">
        <v>52</v>
      </c>
      <c r="D28" s="193"/>
      <c r="E28" s="191"/>
      <c r="F28" s="190"/>
      <c r="G28" s="60"/>
      <c r="H28" s="60"/>
      <c r="I28" s="25"/>
      <c r="J28" s="61" t="s">
        <v>208</v>
      </c>
      <c r="K28" s="125" t="str">
        <f t="shared" si="0"/>
        <v/>
      </c>
      <c r="O28" s="115" t="s">
        <v>11</v>
      </c>
    </row>
    <row r="29" spans="1:17" ht="15.9" customHeight="1" x14ac:dyDescent="0.2">
      <c r="A29" s="4"/>
      <c r="B29" s="23"/>
      <c r="C29" s="192" t="s">
        <v>53</v>
      </c>
      <c r="D29" s="193"/>
      <c r="E29" s="191"/>
      <c r="F29" s="190"/>
      <c r="G29" s="60"/>
      <c r="H29" s="60"/>
      <c r="I29" s="25"/>
      <c r="J29" s="61" t="s">
        <v>209</v>
      </c>
      <c r="K29" s="125" t="str">
        <f t="shared" si="0"/>
        <v/>
      </c>
      <c r="O29" s="116" t="s">
        <v>38</v>
      </c>
    </row>
    <row r="30" spans="1:17" ht="15.9" customHeight="1" x14ac:dyDescent="0.2">
      <c r="A30" s="4"/>
      <c r="B30" s="23" t="s">
        <v>28</v>
      </c>
      <c r="C30" s="187" t="s">
        <v>12</v>
      </c>
      <c r="D30" s="188"/>
      <c r="E30" s="194"/>
      <c r="F30" s="195"/>
      <c r="G30" s="24"/>
      <c r="H30" s="24"/>
      <c r="I30" s="25"/>
      <c r="J30" s="61" t="s">
        <v>210</v>
      </c>
      <c r="K30" s="125" t="str">
        <f t="shared" si="0"/>
        <v/>
      </c>
      <c r="O30" s="116" t="s">
        <v>39</v>
      </c>
    </row>
    <row r="31" spans="1:17" ht="15.9" customHeight="1" x14ac:dyDescent="0.2">
      <c r="A31" s="4"/>
      <c r="B31" s="23" t="s">
        <v>28</v>
      </c>
      <c r="C31" s="187" t="s">
        <v>198</v>
      </c>
      <c r="D31" s="188"/>
      <c r="E31" s="191"/>
      <c r="F31" s="190"/>
      <c r="G31" s="60"/>
      <c r="H31" s="60"/>
      <c r="I31" s="25"/>
      <c r="J31" s="61" t="s">
        <v>211</v>
      </c>
      <c r="K31" s="125" t="str">
        <f t="shared" si="0"/>
        <v/>
      </c>
      <c r="O31" s="116" t="s">
        <v>40</v>
      </c>
    </row>
    <row r="32" spans="1:17" ht="15.9" customHeight="1" x14ac:dyDescent="0.2">
      <c r="A32" s="4"/>
      <c r="B32" s="23"/>
      <c r="C32" s="187" t="s">
        <v>44</v>
      </c>
      <c r="D32" s="188"/>
      <c r="E32" s="191"/>
      <c r="F32" s="190"/>
      <c r="G32" s="60"/>
      <c r="H32" s="60"/>
      <c r="I32" s="62"/>
      <c r="J32" s="61" t="s">
        <v>212</v>
      </c>
      <c r="K32" s="125" t="str">
        <f t="shared" si="0"/>
        <v/>
      </c>
      <c r="O32" s="116" t="s">
        <v>41</v>
      </c>
    </row>
    <row r="33" spans="1:15" ht="15.9" customHeight="1" thickBot="1" x14ac:dyDescent="0.25">
      <c r="A33" s="4"/>
      <c r="B33" s="34" t="s">
        <v>28</v>
      </c>
      <c r="C33" s="196" t="s">
        <v>3</v>
      </c>
      <c r="D33" s="197"/>
      <c r="E33" s="198"/>
      <c r="F33" s="199"/>
      <c r="G33" s="63"/>
      <c r="H33" s="63"/>
      <c r="I33" s="64"/>
      <c r="J33" s="61" t="s">
        <v>213</v>
      </c>
      <c r="K33" s="125" t="str">
        <f t="shared" si="0"/>
        <v/>
      </c>
      <c r="O33" s="116" t="s">
        <v>42</v>
      </c>
    </row>
    <row r="34" spans="1:15" ht="9.9" customHeight="1" x14ac:dyDescent="0.2">
      <c r="A34" s="4"/>
      <c r="B34" s="4"/>
      <c r="C34" s="4"/>
      <c r="D34" s="4"/>
      <c r="E34" s="4"/>
      <c r="F34" s="4"/>
      <c r="O34" s="116" t="s">
        <v>43</v>
      </c>
    </row>
    <row r="35" spans="1:15" ht="15.9" customHeight="1" thickBot="1" x14ac:dyDescent="0.25">
      <c r="A35" s="4"/>
      <c r="B35" s="4" t="s">
        <v>194</v>
      </c>
      <c r="C35" s="4"/>
      <c r="D35" s="4"/>
      <c r="E35" s="4"/>
      <c r="F35" s="4"/>
      <c r="O35" s="115" t="s">
        <v>37</v>
      </c>
    </row>
    <row r="36" spans="1:15" ht="15.9" customHeight="1" thickBot="1" x14ac:dyDescent="0.25">
      <c r="A36" s="4"/>
      <c r="B36" s="45" t="s">
        <v>28</v>
      </c>
      <c r="C36" s="46" t="s">
        <v>45</v>
      </c>
      <c r="D36" s="47" t="s">
        <v>1</v>
      </c>
      <c r="E36" s="206"/>
      <c r="F36" s="207"/>
      <c r="G36" s="24"/>
      <c r="H36" s="24"/>
      <c r="I36" s="55"/>
      <c r="O36" s="117" t="s">
        <v>49</v>
      </c>
    </row>
    <row r="37" spans="1:15" ht="15.9" customHeight="1" x14ac:dyDescent="0.2">
      <c r="A37" s="4"/>
      <c r="B37" s="50"/>
      <c r="C37" s="51"/>
      <c r="D37" s="52" t="s">
        <v>2</v>
      </c>
      <c r="E37" s="208"/>
      <c r="F37" s="209"/>
      <c r="G37" s="24"/>
      <c r="H37" s="24"/>
      <c r="I37" s="55"/>
    </row>
    <row r="38" spans="1:15" ht="15.9" customHeight="1" thickBot="1" x14ac:dyDescent="0.25">
      <c r="A38" s="4"/>
      <c r="B38" s="53"/>
      <c r="C38" s="200" t="s">
        <v>14</v>
      </c>
      <c r="D38" s="201"/>
      <c r="E38" s="202"/>
      <c r="F38" s="203"/>
      <c r="G38" s="54"/>
      <c r="H38" s="54"/>
      <c r="I38" s="55"/>
    </row>
    <row r="39" spans="1:15" ht="15.9" customHeight="1" thickTop="1" x14ac:dyDescent="0.2">
      <c r="A39" s="4"/>
      <c r="B39" s="50"/>
      <c r="C39" s="204" t="s">
        <v>10</v>
      </c>
      <c r="D39" s="205"/>
      <c r="E39" s="57"/>
      <c r="F39" s="58"/>
      <c r="G39" s="59"/>
      <c r="H39" s="59"/>
      <c r="I39" s="55"/>
      <c r="J39" s="61" t="s">
        <v>48</v>
      </c>
      <c r="K39" s="126" t="str">
        <f>IF(L39=1,"前","後")</f>
        <v>後</v>
      </c>
      <c r="L39" s="127">
        <v>0</v>
      </c>
    </row>
    <row r="40" spans="1:15" ht="15.9" customHeight="1" x14ac:dyDescent="0.2">
      <c r="A40" s="4"/>
      <c r="B40" s="23"/>
      <c r="C40" s="187" t="s">
        <v>50</v>
      </c>
      <c r="D40" s="188"/>
      <c r="E40" s="210"/>
      <c r="F40" s="211"/>
      <c r="G40" s="60"/>
      <c r="H40" s="60"/>
      <c r="I40" s="55"/>
    </row>
    <row r="41" spans="1:15" ht="15.9" customHeight="1" x14ac:dyDescent="0.2">
      <c r="A41" s="4"/>
      <c r="B41" s="23"/>
      <c r="C41" s="192" t="s">
        <v>51</v>
      </c>
      <c r="D41" s="193"/>
      <c r="E41" s="191"/>
      <c r="F41" s="190"/>
      <c r="G41" s="60"/>
      <c r="H41" s="60"/>
      <c r="I41" s="55"/>
    </row>
    <row r="42" spans="1:15" ht="15.9" customHeight="1" x14ac:dyDescent="0.2">
      <c r="A42" s="4"/>
      <c r="B42" s="23"/>
      <c r="C42" s="192" t="s">
        <v>52</v>
      </c>
      <c r="D42" s="193"/>
      <c r="E42" s="191"/>
      <c r="F42" s="190"/>
      <c r="G42" s="60"/>
      <c r="H42" s="60"/>
      <c r="I42" s="25"/>
    </row>
    <row r="43" spans="1:15" ht="15.9" customHeight="1" x14ac:dyDescent="0.2">
      <c r="A43" s="4"/>
      <c r="B43" s="23"/>
      <c r="C43" s="192" t="s">
        <v>53</v>
      </c>
      <c r="D43" s="193"/>
      <c r="E43" s="194"/>
      <c r="F43" s="195"/>
      <c r="G43" s="24"/>
      <c r="H43" s="24"/>
      <c r="I43" s="25"/>
    </row>
    <row r="44" spans="1:15" ht="15.9" customHeight="1" x14ac:dyDescent="0.2">
      <c r="A44" s="4"/>
      <c r="B44" s="23"/>
      <c r="C44" s="187" t="s">
        <v>12</v>
      </c>
      <c r="D44" s="188"/>
      <c r="E44" s="194"/>
      <c r="F44" s="195"/>
      <c r="G44" s="24"/>
      <c r="H44" s="24"/>
      <c r="I44" s="25"/>
    </row>
    <row r="45" spans="1:15" ht="15.9" customHeight="1" x14ac:dyDescent="0.2">
      <c r="A45" s="4"/>
      <c r="B45" s="23"/>
      <c r="C45" s="187" t="s">
        <v>198</v>
      </c>
      <c r="D45" s="188"/>
      <c r="E45" s="194"/>
      <c r="F45" s="195"/>
      <c r="G45" s="24"/>
      <c r="H45" s="24"/>
      <c r="I45" s="25"/>
    </row>
    <row r="46" spans="1:15" ht="15.9" customHeight="1" x14ac:dyDescent="0.2">
      <c r="A46" s="4"/>
      <c r="B46" s="23"/>
      <c r="C46" s="187" t="s">
        <v>44</v>
      </c>
      <c r="D46" s="188"/>
      <c r="E46" s="194"/>
      <c r="F46" s="195"/>
      <c r="G46" s="24"/>
      <c r="H46" s="24"/>
      <c r="I46" s="62"/>
    </row>
    <row r="47" spans="1:15" ht="15.9" customHeight="1" thickBot="1" x14ac:dyDescent="0.25">
      <c r="A47" s="4"/>
      <c r="B47" s="34"/>
      <c r="C47" s="196" t="s">
        <v>3</v>
      </c>
      <c r="D47" s="197"/>
      <c r="E47" s="198"/>
      <c r="F47" s="199"/>
      <c r="G47" s="63"/>
      <c r="H47" s="63"/>
      <c r="I47" s="64"/>
    </row>
    <row r="48" spans="1:15" ht="9.9" customHeight="1" x14ac:dyDescent="0.2">
      <c r="A48" s="4"/>
      <c r="B48" s="4"/>
      <c r="C48" s="4"/>
      <c r="D48" s="4"/>
      <c r="E48" s="4"/>
      <c r="F48" s="4"/>
    </row>
    <row r="49" spans="1:12" ht="15.9" customHeight="1" thickBot="1" x14ac:dyDescent="0.25">
      <c r="A49" s="4"/>
      <c r="B49" s="4" t="s">
        <v>195</v>
      </c>
      <c r="C49" s="4"/>
      <c r="D49" s="4"/>
      <c r="E49" s="4"/>
      <c r="F49" s="4"/>
    </row>
    <row r="50" spans="1:12" ht="15.9" customHeight="1" x14ac:dyDescent="0.2">
      <c r="A50" s="4"/>
      <c r="B50" s="45" t="s">
        <v>28</v>
      </c>
      <c r="C50" s="46" t="s">
        <v>45</v>
      </c>
      <c r="D50" s="47" t="s">
        <v>1</v>
      </c>
      <c r="E50" s="206"/>
      <c r="F50" s="207"/>
      <c r="G50" s="24"/>
      <c r="H50" s="24"/>
      <c r="I50" s="55"/>
    </row>
    <row r="51" spans="1:12" ht="15.9" customHeight="1" x14ac:dyDescent="0.2">
      <c r="A51" s="4"/>
      <c r="B51" s="50"/>
      <c r="C51" s="51"/>
      <c r="D51" s="52" t="s">
        <v>2</v>
      </c>
      <c r="E51" s="208"/>
      <c r="F51" s="209"/>
      <c r="G51" s="24"/>
      <c r="H51" s="24"/>
      <c r="I51" s="55"/>
    </row>
    <row r="52" spans="1:12" ht="15.9" customHeight="1" thickBot="1" x14ac:dyDescent="0.25">
      <c r="A52" s="4"/>
      <c r="B52" s="53"/>
      <c r="C52" s="200" t="s">
        <v>14</v>
      </c>
      <c r="D52" s="201"/>
      <c r="E52" s="202"/>
      <c r="F52" s="203"/>
      <c r="G52" s="54"/>
      <c r="H52" s="54"/>
      <c r="I52" s="55"/>
      <c r="L52" s="25"/>
    </row>
    <row r="53" spans="1:12" ht="15.9" customHeight="1" thickTop="1" x14ac:dyDescent="0.2">
      <c r="A53" s="4"/>
      <c r="B53" s="50"/>
      <c r="C53" s="204" t="s">
        <v>10</v>
      </c>
      <c r="D53" s="205"/>
      <c r="E53" s="57"/>
      <c r="F53" s="58"/>
      <c r="G53" s="59"/>
      <c r="H53" s="59"/>
      <c r="I53" s="55"/>
      <c r="J53" s="61" t="s">
        <v>48</v>
      </c>
      <c r="K53" s="126" t="str">
        <f>IF(L53=1,"前","後")</f>
        <v>後</v>
      </c>
      <c r="L53" s="127">
        <v>0</v>
      </c>
    </row>
    <row r="54" spans="1:12" ht="15.9" customHeight="1" x14ac:dyDescent="0.2">
      <c r="A54" s="4"/>
      <c r="B54" s="23"/>
      <c r="C54" s="187" t="s">
        <v>50</v>
      </c>
      <c r="D54" s="188"/>
      <c r="E54" s="210"/>
      <c r="F54" s="211"/>
      <c r="G54" s="60"/>
      <c r="H54" s="60"/>
      <c r="I54" s="55"/>
    </row>
    <row r="55" spans="1:12" ht="15.9" customHeight="1" x14ac:dyDescent="0.2">
      <c r="A55" s="4"/>
      <c r="B55" s="23"/>
      <c r="C55" s="192" t="s">
        <v>51</v>
      </c>
      <c r="D55" s="193"/>
      <c r="E55" s="189"/>
      <c r="F55" s="190"/>
      <c r="G55" s="60"/>
      <c r="H55" s="60"/>
      <c r="I55" s="55"/>
    </row>
    <row r="56" spans="1:12" ht="15.9" customHeight="1" x14ac:dyDescent="0.2">
      <c r="A56" s="4"/>
      <c r="B56" s="23"/>
      <c r="C56" s="192" t="s">
        <v>52</v>
      </c>
      <c r="D56" s="193"/>
      <c r="E56" s="191"/>
      <c r="F56" s="190"/>
      <c r="G56" s="60"/>
      <c r="H56" s="60"/>
      <c r="I56" s="55"/>
    </row>
    <row r="57" spans="1:12" ht="15.9" customHeight="1" x14ac:dyDescent="0.2">
      <c r="A57" s="4"/>
      <c r="B57" s="23"/>
      <c r="C57" s="192" t="s">
        <v>53</v>
      </c>
      <c r="D57" s="193"/>
      <c r="E57" s="191"/>
      <c r="F57" s="190"/>
      <c r="G57" s="60"/>
      <c r="H57" s="60"/>
      <c r="I57" s="25"/>
    </row>
    <row r="58" spans="1:12" ht="15.9" customHeight="1" x14ac:dyDescent="0.2">
      <c r="A58" s="4"/>
      <c r="B58" s="23"/>
      <c r="C58" s="187" t="s">
        <v>12</v>
      </c>
      <c r="D58" s="188"/>
      <c r="E58" s="194"/>
      <c r="F58" s="195"/>
      <c r="G58" s="24"/>
      <c r="H58" s="24"/>
      <c r="I58" s="25"/>
    </row>
    <row r="59" spans="1:12" ht="15.9" customHeight="1" x14ac:dyDescent="0.2">
      <c r="A59" s="4"/>
      <c r="B59" s="23"/>
      <c r="C59" s="187" t="s">
        <v>198</v>
      </c>
      <c r="D59" s="188"/>
      <c r="E59" s="194"/>
      <c r="F59" s="195"/>
      <c r="G59" s="24"/>
      <c r="H59" s="24"/>
      <c r="I59" s="25"/>
    </row>
    <row r="60" spans="1:12" ht="15.9" customHeight="1" x14ac:dyDescent="0.2">
      <c r="A60" s="4"/>
      <c r="B60" s="23"/>
      <c r="C60" s="187" t="s">
        <v>44</v>
      </c>
      <c r="D60" s="188"/>
      <c r="E60" s="194"/>
      <c r="F60" s="195"/>
      <c r="G60" s="24"/>
      <c r="H60" s="24"/>
      <c r="I60" s="62"/>
    </row>
    <row r="61" spans="1:12" ht="15.9" customHeight="1" thickBot="1" x14ac:dyDescent="0.25">
      <c r="A61" s="4"/>
      <c r="B61" s="34"/>
      <c r="C61" s="196" t="s">
        <v>3</v>
      </c>
      <c r="D61" s="197"/>
      <c r="E61" s="198"/>
      <c r="F61" s="199"/>
      <c r="G61" s="63"/>
      <c r="H61" s="63"/>
      <c r="I61" s="64"/>
    </row>
    <row r="62" spans="1:12" ht="15.9" customHeight="1" x14ac:dyDescent="0.2">
      <c r="A62" s="4"/>
      <c r="B62" s="4"/>
      <c r="C62" s="4"/>
      <c r="D62" s="4"/>
      <c r="E62" s="65"/>
      <c r="F62" s="54"/>
      <c r="G62" s="54"/>
      <c r="H62" s="54"/>
      <c r="I62" s="64"/>
    </row>
    <row r="63" spans="1:12" ht="15.9" customHeight="1" thickBot="1" x14ac:dyDescent="0.25">
      <c r="A63" s="4"/>
      <c r="B63" s="4" t="s">
        <v>129</v>
      </c>
      <c r="C63" s="4"/>
      <c r="D63" s="4"/>
      <c r="E63" s="66"/>
      <c r="F63" s="67"/>
      <c r="G63" s="67"/>
      <c r="H63" s="67"/>
    </row>
    <row r="64" spans="1:12" ht="15.9" customHeight="1" x14ac:dyDescent="0.2">
      <c r="A64" s="4"/>
      <c r="B64" s="21"/>
      <c r="C64" s="220" t="s">
        <v>128</v>
      </c>
      <c r="D64" s="221"/>
      <c r="E64" s="227"/>
      <c r="F64" s="228"/>
      <c r="G64" s="60"/>
      <c r="H64" s="60"/>
      <c r="I64" s="68"/>
    </row>
    <row r="65" spans="1:8" ht="15.9" customHeight="1" x14ac:dyDescent="0.2">
      <c r="A65" s="4"/>
      <c r="B65" s="23"/>
      <c r="C65" s="192" t="s">
        <v>131</v>
      </c>
      <c r="D65" s="193"/>
      <c r="E65" s="189"/>
      <c r="F65" s="190"/>
      <c r="G65" s="60"/>
      <c r="H65" s="60"/>
    </row>
    <row r="66" spans="1:8" ht="15.9" customHeight="1" x14ac:dyDescent="0.2">
      <c r="A66" s="4"/>
      <c r="B66" s="50"/>
      <c r="C66" s="204" t="s">
        <v>12</v>
      </c>
      <c r="D66" s="205"/>
      <c r="E66" s="231"/>
      <c r="F66" s="232"/>
      <c r="G66" s="24"/>
      <c r="H66" s="24"/>
    </row>
    <row r="67" spans="1:8" ht="15.9" customHeight="1" x14ac:dyDescent="0.2">
      <c r="A67" s="4"/>
      <c r="B67" s="23"/>
      <c r="C67" s="187" t="s">
        <v>198</v>
      </c>
      <c r="D67" s="188"/>
      <c r="E67" s="194"/>
      <c r="F67" s="195"/>
      <c r="G67" s="24"/>
      <c r="H67" s="24"/>
    </row>
    <row r="68" spans="1:8" ht="15.9" customHeight="1" thickBot="1" x14ac:dyDescent="0.25">
      <c r="A68" s="4"/>
      <c r="B68" s="34"/>
      <c r="C68" s="196" t="s">
        <v>44</v>
      </c>
      <c r="D68" s="197"/>
      <c r="E68" s="229"/>
      <c r="F68" s="230"/>
      <c r="G68" s="24"/>
      <c r="H68" s="24"/>
    </row>
    <row r="69" spans="1:8" ht="15.9" customHeight="1" x14ac:dyDescent="0.2">
      <c r="A69" s="4"/>
      <c r="B69" s="4"/>
      <c r="C69" s="4"/>
      <c r="D69" s="4"/>
      <c r="E69" s="69"/>
      <c r="F69" s="70"/>
      <c r="G69" s="60"/>
      <c r="H69" s="60"/>
    </row>
    <row r="70" spans="1:8" ht="15" customHeight="1" x14ac:dyDescent="0.2">
      <c r="A70" s="4"/>
      <c r="B70" s="43" t="s">
        <v>118</v>
      </c>
      <c r="C70" s="4"/>
      <c r="D70" s="66"/>
      <c r="E70" s="4"/>
      <c r="F70" s="4"/>
    </row>
    <row r="71" spans="1:8" ht="15" customHeight="1" thickBot="1" x14ac:dyDescent="0.25">
      <c r="A71" s="4"/>
      <c r="B71" s="43" t="s">
        <v>116</v>
      </c>
      <c r="C71" s="4"/>
      <c r="D71" s="66"/>
      <c r="E71" s="4"/>
      <c r="F71" s="4"/>
    </row>
    <row r="72" spans="1:8" ht="45" customHeight="1" thickBot="1" x14ac:dyDescent="0.25">
      <c r="A72" s="4"/>
      <c r="B72" s="184"/>
      <c r="C72" s="185"/>
      <c r="D72" s="185"/>
      <c r="E72" s="185"/>
      <c r="F72" s="186"/>
      <c r="G72" s="71"/>
    </row>
    <row r="73" spans="1:8" ht="15" customHeight="1" thickBot="1" x14ac:dyDescent="0.25">
      <c r="A73" s="4"/>
      <c r="B73" s="43" t="s">
        <v>130</v>
      </c>
      <c r="C73" s="4"/>
      <c r="D73" s="66"/>
      <c r="E73" s="4"/>
      <c r="F73" s="4"/>
      <c r="H73" s="71"/>
    </row>
    <row r="74" spans="1:8" ht="45" customHeight="1" thickBot="1" x14ac:dyDescent="0.25">
      <c r="A74" s="4"/>
      <c r="B74" s="184"/>
      <c r="C74" s="185"/>
      <c r="D74" s="185"/>
      <c r="E74" s="185"/>
      <c r="F74" s="186"/>
      <c r="G74" s="71"/>
    </row>
    <row r="75" spans="1:8" ht="15" customHeight="1" x14ac:dyDescent="0.2">
      <c r="A75" s="4"/>
      <c r="B75" s="43" t="s">
        <v>127</v>
      </c>
      <c r="C75" s="4"/>
      <c r="D75" s="66"/>
      <c r="E75" s="4"/>
      <c r="F75" s="4"/>
      <c r="H75" s="71"/>
    </row>
    <row r="76" spans="1:8" ht="15" customHeight="1" x14ac:dyDescent="0.2">
      <c r="A76" s="4"/>
      <c r="B76" s="43" t="s">
        <v>239</v>
      </c>
      <c r="C76" s="4"/>
      <c r="D76" s="172" t="s">
        <v>238</v>
      </c>
      <c r="E76" s="4"/>
      <c r="F76" s="4"/>
      <c r="H76" s="71"/>
    </row>
    <row r="77" spans="1:8" ht="15" customHeight="1" thickBot="1" x14ac:dyDescent="0.25">
      <c r="A77" s="4"/>
      <c r="B77" s="43" t="s">
        <v>236</v>
      </c>
      <c r="C77" s="4"/>
      <c r="D77" s="172" t="s">
        <v>237</v>
      </c>
      <c r="E77" s="4"/>
      <c r="F77" s="4"/>
    </row>
    <row r="78" spans="1:8" ht="45" customHeight="1" thickBot="1" x14ac:dyDescent="0.25">
      <c r="A78" s="4"/>
      <c r="B78" s="184"/>
      <c r="C78" s="185"/>
      <c r="D78" s="185"/>
      <c r="E78" s="185"/>
      <c r="F78" s="186"/>
      <c r="G78" s="71"/>
    </row>
    <row r="79" spans="1:8" ht="15" customHeight="1" thickBot="1" x14ac:dyDescent="0.25">
      <c r="A79" s="4"/>
      <c r="B79" s="43" t="s">
        <v>117</v>
      </c>
      <c r="C79" s="4"/>
      <c r="D79" s="66"/>
      <c r="E79" s="4"/>
      <c r="F79" s="4"/>
      <c r="H79" s="71"/>
    </row>
    <row r="80" spans="1:8" ht="45" customHeight="1" thickBot="1" x14ac:dyDescent="0.25">
      <c r="A80" s="4"/>
      <c r="B80" s="184"/>
      <c r="C80" s="185"/>
      <c r="D80" s="185"/>
      <c r="E80" s="185"/>
      <c r="F80" s="186"/>
      <c r="G80" s="71"/>
    </row>
    <row r="81" spans="1:16" x14ac:dyDescent="0.2">
      <c r="A81" s="4"/>
      <c r="B81" s="4" t="s">
        <v>174</v>
      </c>
      <c r="C81" s="4"/>
      <c r="D81" s="4"/>
      <c r="E81" s="4"/>
      <c r="F81" s="4"/>
      <c r="H81" s="71"/>
    </row>
    <row r="82" spans="1:16" x14ac:dyDescent="0.2">
      <c r="A82" s="4"/>
      <c r="B82" s="4" t="s">
        <v>267</v>
      </c>
      <c r="C82" s="4"/>
      <c r="D82" s="4"/>
      <c r="E82" s="4"/>
      <c r="F82" s="72" t="s">
        <v>265</v>
      </c>
      <c r="G82" s="72"/>
    </row>
    <row r="83" spans="1:16" x14ac:dyDescent="0.2">
      <c r="A83" s="4"/>
      <c r="B83" s="4"/>
      <c r="C83" s="4"/>
      <c r="D83" s="4"/>
      <c r="E83" s="4"/>
      <c r="F83" s="4"/>
      <c r="H83" s="72"/>
    </row>
    <row r="84" spans="1:16" x14ac:dyDescent="0.2">
      <c r="A84" s="4"/>
      <c r="B84" s="4"/>
      <c r="C84" s="122" t="s">
        <v>200</v>
      </c>
      <c r="D84" s="122"/>
      <c r="E84" s="4"/>
      <c r="F84" s="4"/>
    </row>
    <row r="85" spans="1:16" x14ac:dyDescent="0.2">
      <c r="A85" s="4"/>
      <c r="B85" s="4"/>
      <c r="C85" s="123" t="s">
        <v>199</v>
      </c>
      <c r="D85" s="138"/>
      <c r="E85" s="4"/>
      <c r="F85" s="4"/>
      <c r="J85" s="25" t="s">
        <v>107</v>
      </c>
    </row>
    <row r="86" spans="1:16" x14ac:dyDescent="0.2">
      <c r="A86" s="4"/>
      <c r="B86" s="4"/>
      <c r="C86" s="124" t="s">
        <v>201</v>
      </c>
      <c r="D86" s="124">
        <v>1</v>
      </c>
      <c r="E86" s="4"/>
      <c r="F86" s="4"/>
      <c r="J86" s="73" t="s">
        <v>108</v>
      </c>
      <c r="K86" s="73" t="s">
        <v>109</v>
      </c>
      <c r="L86" s="136" t="s">
        <v>215</v>
      </c>
      <c r="M86" s="134"/>
      <c r="N86" s="134"/>
      <c r="O86" s="134"/>
      <c r="P86" s="135"/>
    </row>
    <row r="87" spans="1:16" ht="15.75" customHeight="1" x14ac:dyDescent="0.2">
      <c r="A87" s="4"/>
      <c r="B87" s="4"/>
      <c r="C87" s="4"/>
      <c r="D87" s="4"/>
      <c r="E87" s="4"/>
      <c r="F87" s="4"/>
      <c r="J87" s="73" t="s">
        <v>196</v>
      </c>
      <c r="K87" s="74">
        <v>43539</v>
      </c>
      <c r="L87" s="136" t="s">
        <v>197</v>
      </c>
      <c r="M87" s="134"/>
      <c r="N87" s="134"/>
      <c r="O87" s="134"/>
      <c r="P87" s="135"/>
    </row>
    <row r="88" spans="1:16" x14ac:dyDescent="0.2">
      <c r="A88" s="4"/>
      <c r="B88" s="4"/>
      <c r="C88" s="4"/>
      <c r="D88" s="4"/>
      <c r="E88" s="4"/>
      <c r="F88" s="4"/>
      <c r="J88" s="73" t="s">
        <v>216</v>
      </c>
      <c r="K88" s="75">
        <v>43593</v>
      </c>
      <c r="L88" s="136" t="s">
        <v>217</v>
      </c>
      <c r="M88" s="134"/>
      <c r="N88" s="134"/>
      <c r="O88" s="134"/>
      <c r="P88" s="135"/>
    </row>
    <row r="89" spans="1:16" x14ac:dyDescent="0.2">
      <c r="A89" s="4"/>
      <c r="B89" s="4"/>
      <c r="C89" s="4"/>
      <c r="D89" s="4"/>
      <c r="E89" s="4"/>
      <c r="F89" s="4"/>
      <c r="J89" s="73" t="s">
        <v>219</v>
      </c>
      <c r="K89" s="75">
        <v>43627</v>
      </c>
      <c r="L89" s="136" t="s">
        <v>220</v>
      </c>
      <c r="M89" s="134"/>
      <c r="N89" s="134"/>
      <c r="O89" s="134"/>
      <c r="P89" s="135"/>
    </row>
    <row r="90" spans="1:16" x14ac:dyDescent="0.2">
      <c r="A90" s="4"/>
      <c r="B90" s="4"/>
      <c r="C90" s="4"/>
      <c r="D90" s="4"/>
      <c r="E90" s="4"/>
      <c r="F90" s="4"/>
      <c r="J90" s="73" t="s">
        <v>222</v>
      </c>
      <c r="K90" s="75">
        <v>43713</v>
      </c>
      <c r="L90" s="136" t="s">
        <v>223</v>
      </c>
      <c r="M90" s="134"/>
      <c r="N90" s="134"/>
      <c r="O90" s="134"/>
      <c r="P90" s="135"/>
    </row>
    <row r="91" spans="1:16" x14ac:dyDescent="0.2">
      <c r="A91" s="4"/>
      <c r="B91" s="4"/>
      <c r="C91" s="4"/>
      <c r="D91" s="4"/>
      <c r="E91" s="4"/>
      <c r="F91" s="4"/>
      <c r="J91" s="73" t="s">
        <v>234</v>
      </c>
      <c r="K91" s="75">
        <v>43900</v>
      </c>
      <c r="L91" s="136" t="s">
        <v>235</v>
      </c>
      <c r="M91" s="134"/>
      <c r="N91" s="134"/>
      <c r="O91" s="134"/>
      <c r="P91" s="135"/>
    </row>
    <row r="92" spans="1:16" x14ac:dyDescent="0.2">
      <c r="A92" s="4"/>
      <c r="B92" s="4"/>
      <c r="C92" s="4"/>
      <c r="D92" s="4"/>
      <c r="E92" s="4"/>
      <c r="F92" s="4"/>
      <c r="J92" s="73" t="s">
        <v>240</v>
      </c>
      <c r="K92" s="75">
        <v>44112</v>
      </c>
      <c r="L92" s="136" t="s">
        <v>241</v>
      </c>
      <c r="M92" s="134"/>
      <c r="N92" s="134"/>
      <c r="O92" s="134"/>
      <c r="P92" s="135"/>
    </row>
    <row r="93" spans="1:16" ht="48.75" customHeight="1" x14ac:dyDescent="0.2">
      <c r="A93" s="4"/>
      <c r="B93" s="4"/>
      <c r="C93" s="4"/>
      <c r="D93" s="4"/>
      <c r="E93" s="4"/>
      <c r="F93" s="4"/>
      <c r="J93" s="73" t="s">
        <v>242</v>
      </c>
      <c r="K93" s="75">
        <v>44189</v>
      </c>
      <c r="L93" s="224" t="s">
        <v>243</v>
      </c>
      <c r="M93" s="225"/>
      <c r="N93" s="225"/>
      <c r="O93" s="225"/>
      <c r="P93" s="226"/>
    </row>
    <row r="94" spans="1:16" ht="31.5" customHeight="1" x14ac:dyDescent="0.2">
      <c r="A94" s="4"/>
      <c r="B94" s="4"/>
      <c r="C94" s="4"/>
      <c r="D94" s="4"/>
      <c r="E94" s="4"/>
      <c r="F94" s="4"/>
      <c r="J94" s="73" t="s">
        <v>244</v>
      </c>
      <c r="K94" s="75">
        <v>44539</v>
      </c>
      <c r="L94" s="224" t="s">
        <v>245</v>
      </c>
      <c r="M94" s="225"/>
      <c r="N94" s="225"/>
      <c r="O94" s="225"/>
      <c r="P94" s="226"/>
    </row>
    <row r="95" spans="1:16" ht="36" customHeight="1" x14ac:dyDescent="0.2">
      <c r="A95" s="4"/>
      <c r="B95" s="4"/>
      <c r="C95" s="4"/>
      <c r="D95" s="4"/>
      <c r="E95" s="4"/>
      <c r="F95" s="4"/>
      <c r="J95" s="73" t="s">
        <v>247</v>
      </c>
      <c r="K95" s="75">
        <v>44949</v>
      </c>
      <c r="L95" s="224" t="s">
        <v>246</v>
      </c>
      <c r="M95" s="225"/>
      <c r="N95" s="225"/>
      <c r="O95" s="225"/>
      <c r="P95" s="226"/>
    </row>
    <row r="96" spans="1:16" x14ac:dyDescent="0.2">
      <c r="G96" s="6"/>
      <c r="H96" s="6"/>
      <c r="J96" s="73" t="s">
        <v>265</v>
      </c>
      <c r="K96" s="75">
        <v>45090</v>
      </c>
      <c r="L96" s="224" t="s">
        <v>266</v>
      </c>
      <c r="M96" s="225"/>
      <c r="N96" s="225"/>
      <c r="O96" s="225"/>
      <c r="P96" s="226"/>
    </row>
    <row r="97" spans="7:8" ht="15.75" customHeight="1" x14ac:dyDescent="0.2">
      <c r="G97" s="6"/>
      <c r="H97" s="6"/>
    </row>
    <row r="98" spans="7:8" x14ac:dyDescent="0.2">
      <c r="G98" s="6"/>
      <c r="H98" s="6"/>
    </row>
    <row r="99" spans="7:8" x14ac:dyDescent="0.2">
      <c r="G99" s="6"/>
      <c r="H99" s="6"/>
    </row>
    <row r="100" spans="7:8" x14ac:dyDescent="0.2">
      <c r="G100" s="6"/>
      <c r="H100" s="6"/>
    </row>
    <row r="101" spans="7:8" x14ac:dyDescent="0.2">
      <c r="G101" s="6"/>
      <c r="H101" s="6"/>
    </row>
    <row r="102" spans="7:8" x14ac:dyDescent="0.2">
      <c r="G102" s="6"/>
      <c r="H102" s="6"/>
    </row>
    <row r="103" spans="7:8" x14ac:dyDescent="0.2">
      <c r="H103" s="6"/>
    </row>
  </sheetData>
  <sheetProtection algorithmName="SHA-512" hashValue="9FLXcAWFvtid68GLCFBNhI7mqDTjzxYHZBNINYSEktV3E2plf1Kg8cjj36e2be0ziLySx8hrDF3y/s+YWMEXuw==" saltValue="3AtvtuE1samts1LLhA/QCQ==" spinCount="100000" sheet="1" objects="1" scenarios="1"/>
  <mergeCells count="91">
    <mergeCell ref="L96:P96"/>
    <mergeCell ref="C64:D64"/>
    <mergeCell ref="E64:F64"/>
    <mergeCell ref="C65:D65"/>
    <mergeCell ref="E65:F65"/>
    <mergeCell ref="C68:D68"/>
    <mergeCell ref="E68:F68"/>
    <mergeCell ref="C66:D66"/>
    <mergeCell ref="E66:F66"/>
    <mergeCell ref="C67:D67"/>
    <mergeCell ref="E67:F67"/>
    <mergeCell ref="B72:F72"/>
    <mergeCell ref="B74:F74"/>
    <mergeCell ref="L95:P95"/>
    <mergeCell ref="L94:P94"/>
    <mergeCell ref="L93:P93"/>
    <mergeCell ref="C45:D45"/>
    <mergeCell ref="E45:F45"/>
    <mergeCell ref="C46:D46"/>
    <mergeCell ref="E46:F46"/>
    <mergeCell ref="C47:D47"/>
    <mergeCell ref="E47:F47"/>
    <mergeCell ref="C44:D44"/>
    <mergeCell ref="E44:F44"/>
    <mergeCell ref="E40:F40"/>
    <mergeCell ref="E41:F41"/>
    <mergeCell ref="C42:D42"/>
    <mergeCell ref="E42:F42"/>
    <mergeCell ref="C43:D43"/>
    <mergeCell ref="E43:F43"/>
    <mergeCell ref="C41:D41"/>
    <mergeCell ref="B2:F2"/>
    <mergeCell ref="E9:F9"/>
    <mergeCell ref="E26:F26"/>
    <mergeCell ref="C26:D26"/>
    <mergeCell ref="E10:F10"/>
    <mergeCell ref="C9:D9"/>
    <mergeCell ref="C10:D10"/>
    <mergeCell ref="C25:D25"/>
    <mergeCell ref="C11:D11"/>
    <mergeCell ref="E11:F11"/>
    <mergeCell ref="C12:D12"/>
    <mergeCell ref="C13:D13"/>
    <mergeCell ref="C14:D14"/>
    <mergeCell ref="C24:D24"/>
    <mergeCell ref="E24:F24"/>
    <mergeCell ref="E27:F27"/>
    <mergeCell ref="E22:F22"/>
    <mergeCell ref="E23:F23"/>
    <mergeCell ref="E28:F28"/>
    <mergeCell ref="E54:F54"/>
    <mergeCell ref="E51:F51"/>
    <mergeCell ref="E50:F50"/>
    <mergeCell ref="E37:F37"/>
    <mergeCell ref="C27:D27"/>
    <mergeCell ref="C52:D52"/>
    <mergeCell ref="E52:F52"/>
    <mergeCell ref="C53:D53"/>
    <mergeCell ref="C54:D54"/>
    <mergeCell ref="C40:D40"/>
    <mergeCell ref="C28:D28"/>
    <mergeCell ref="E38:F38"/>
    <mergeCell ref="C38:D38"/>
    <mergeCell ref="C33:D33"/>
    <mergeCell ref="E33:F33"/>
    <mergeCell ref="C39:D39"/>
    <mergeCell ref="C31:D31"/>
    <mergeCell ref="E31:F31"/>
    <mergeCell ref="E36:F36"/>
    <mergeCell ref="C32:D32"/>
    <mergeCell ref="C29:D29"/>
    <mergeCell ref="E29:F29"/>
    <mergeCell ref="C30:D30"/>
    <mergeCell ref="E30:F30"/>
    <mergeCell ref="E32:F32"/>
    <mergeCell ref="B78:F78"/>
    <mergeCell ref="B80:F80"/>
    <mergeCell ref="C58:D58"/>
    <mergeCell ref="E55:F55"/>
    <mergeCell ref="E56:F56"/>
    <mergeCell ref="C57:D57"/>
    <mergeCell ref="E57:F57"/>
    <mergeCell ref="E58:F58"/>
    <mergeCell ref="C56:D56"/>
    <mergeCell ref="C55:D55"/>
    <mergeCell ref="C61:D61"/>
    <mergeCell ref="C59:D59"/>
    <mergeCell ref="E59:F59"/>
    <mergeCell ref="C60:D60"/>
    <mergeCell ref="E60:F60"/>
    <mergeCell ref="E61:F61"/>
  </mergeCells>
  <phoneticPr fontId="2"/>
  <conditionalFormatting sqref="B9:D15 E14:E15 F12:F15">
    <cfRule type="expression" dxfId="7" priority="5">
      <formula>$I$2=2</formula>
    </cfRule>
  </conditionalFormatting>
  <conditionalFormatting sqref="B22:D33">
    <cfRule type="expression" dxfId="6" priority="4">
      <formula>$I$2=2</formula>
    </cfRule>
  </conditionalFormatting>
  <conditionalFormatting sqref="B36:D47">
    <cfRule type="expression" dxfId="5" priority="3">
      <formula>$I$2=2</formula>
    </cfRule>
  </conditionalFormatting>
  <conditionalFormatting sqref="B50:D61">
    <cfRule type="expression" dxfId="4" priority="2">
      <formula>$I$2=2</formula>
    </cfRule>
  </conditionalFormatting>
  <conditionalFormatting sqref="B64:D68">
    <cfRule type="expression" dxfId="3" priority="1">
      <formula>$I$2=2</formula>
    </cfRule>
  </conditionalFormatting>
  <dataValidations count="7">
    <dataValidation allowBlank="1" showInputMessage="1" showErrorMessage="1" prompt="日付を西暦で入力してください_x000a_例：○○○○年○月○日" sqref="E9:I10" xr:uid="{00000000-0002-0000-0000-000000000000}"/>
    <dataValidation type="custom" allowBlank="1" showInputMessage="1" showErrorMessage="1" error="半角で入力してください" prompt="半角で入力してください" sqref="E69 I61:I62 E24:H24 I33 E38:H38 I47 E52:H52 E62:H62" xr:uid="{00000000-0002-0000-0000-000001000000}">
      <formula1>LEN(E24)=LENB(E24)</formula1>
    </dataValidation>
    <dataValidation type="custom" allowBlank="1" showInputMessage="1" showErrorMessage="1" error="半角数字で入力し下さい" prompt="半角数字で入力してください_x000a_例：○○○-○○○○" sqref="E44:H44 E66:H66 E30:H30 I29 E58:H58 I57" xr:uid="{00000000-0002-0000-0000-000002000000}">
      <formula1>LEN(E29)=LENB(E29)</formula1>
    </dataValidation>
    <dataValidation type="list" allowBlank="1" showInputMessage="1" showErrorMessage="1" prompt="リストから選択してください。_x000a_" sqref="E12" xr:uid="{00000000-0002-0000-0000-000003000000}">
      <formula1>$M$13:$M$16</formula1>
    </dataValidation>
    <dataValidation type="custom" allowBlank="1" showInputMessage="1" showErrorMessage="1" error="半角数字で入力してください" prompt="半角数字で入力してください_x000a_例：○○-○○○○-○○○○" sqref="I46 E61:H61 I60 E33:H33 I32 E47:H47" xr:uid="{00000000-0002-0000-0000-000004000000}">
      <formula1>LEN(E32)=LENB(E32)</formula1>
    </dataValidation>
    <dataValidation type="list" allowBlank="1" showInputMessage="1" showErrorMessage="1" sqref="D86" xr:uid="{00000000-0002-0000-0000-000005000000}">
      <formula1>"1,2"</formula1>
    </dataValidation>
    <dataValidation type="list" allowBlank="1" showInputMessage="1" prompt="リストから選択し、右から前後を選択してください" sqref="E39 E53 E25" xr:uid="{00000000-0002-0000-0000-000006000000}">
      <formula1>$O$28:$O$36</formula1>
    </dataValidation>
  </dataValidations>
  <hyperlinks>
    <hyperlink ref="B5" r:id="rId1" xr:uid="{00000000-0004-0000-0000-000000000000}"/>
    <hyperlink ref="B5:E5" r:id="rId2" display="セーフティベーシックアセッサ担当： sba@j-cert.com" xr:uid="{00000000-0004-0000-0000-000001000000}"/>
  </hyperlinks>
  <printOptions horizontalCentered="1"/>
  <pageMargins left="0.59055118110236227" right="0.62992125984251968" top="0.59055118110236227" bottom="0.43307086614173229" header="0.31496062992125984" footer="0.31496062992125984"/>
  <pageSetup paperSize="9" fitToHeight="2" orientation="portrait" r:id="rId3"/>
  <rowBreaks count="1" manualBreakCount="1">
    <brk id="62" max="6" man="1"/>
  </rowBreaks>
  <ignoredErrors>
    <ignoredError sqref="E14:E15 B2" evalError="1"/>
    <ignoredError sqref="H11 H12:H14" evalError="1" unlockedFormula="1"/>
  </ignoredErrors>
  <drawing r:id="rId4"/>
  <legacyDrawing r:id="rId5"/>
  <mc:AlternateContent xmlns:mc="http://schemas.openxmlformats.org/markup-compatibility/2006">
    <mc:Choice Requires="x14">
      <controls>
        <mc:AlternateContent xmlns:mc="http://schemas.openxmlformats.org/markup-compatibility/2006">
          <mc:Choice Requires="x14">
            <control shapeId="2049" r:id="rId6" name="Option Button 1">
              <controlPr defaultSize="0" autoFill="0" autoLine="0" autoPict="0">
                <anchor moveWithCells="1">
                  <from>
                    <xdr:col>5</xdr:col>
                    <xdr:colOff>137160</xdr:colOff>
                    <xdr:row>24</xdr:row>
                    <xdr:rowOff>0</xdr:rowOff>
                  </from>
                  <to>
                    <xdr:col>5</xdr:col>
                    <xdr:colOff>495300</xdr:colOff>
                    <xdr:row>25</xdr:row>
                    <xdr:rowOff>7620</xdr:rowOff>
                  </to>
                </anchor>
              </controlPr>
            </control>
          </mc:Choice>
        </mc:AlternateContent>
        <mc:AlternateContent xmlns:mc="http://schemas.openxmlformats.org/markup-compatibility/2006">
          <mc:Choice Requires="x14">
            <control shapeId="2050" r:id="rId7" name="Option Button 2">
              <controlPr defaultSize="0" autoFill="0" autoLine="0" autoPict="0">
                <anchor moveWithCells="1">
                  <from>
                    <xdr:col>5</xdr:col>
                    <xdr:colOff>487680</xdr:colOff>
                    <xdr:row>24</xdr:row>
                    <xdr:rowOff>0</xdr:rowOff>
                  </from>
                  <to>
                    <xdr:col>5</xdr:col>
                    <xdr:colOff>998220</xdr:colOff>
                    <xdr:row>25</xdr:row>
                    <xdr:rowOff>22860</xdr:rowOff>
                  </to>
                </anchor>
              </controlPr>
            </control>
          </mc:Choice>
        </mc:AlternateContent>
        <mc:AlternateContent xmlns:mc="http://schemas.openxmlformats.org/markup-compatibility/2006">
          <mc:Choice Requires="x14">
            <control shapeId="2055" r:id="rId8" name="Option Button 7">
              <controlPr defaultSize="0" autoFill="0" autoLine="0" autoPict="0">
                <anchor moveWithCells="1">
                  <from>
                    <xdr:col>5</xdr:col>
                    <xdr:colOff>152400</xdr:colOff>
                    <xdr:row>38</xdr:row>
                    <xdr:rowOff>0</xdr:rowOff>
                  </from>
                  <to>
                    <xdr:col>5</xdr:col>
                    <xdr:colOff>518160</xdr:colOff>
                    <xdr:row>39</xdr:row>
                    <xdr:rowOff>0</xdr:rowOff>
                  </to>
                </anchor>
              </controlPr>
            </control>
          </mc:Choice>
        </mc:AlternateContent>
        <mc:AlternateContent xmlns:mc="http://schemas.openxmlformats.org/markup-compatibility/2006">
          <mc:Choice Requires="x14">
            <control shapeId="2056" r:id="rId9" name="Option Button 8">
              <controlPr defaultSize="0" autoFill="0" autoLine="0" autoPict="0">
                <anchor moveWithCells="1">
                  <from>
                    <xdr:col>5</xdr:col>
                    <xdr:colOff>502920</xdr:colOff>
                    <xdr:row>37</xdr:row>
                    <xdr:rowOff>190500</xdr:rowOff>
                  </from>
                  <to>
                    <xdr:col>5</xdr:col>
                    <xdr:colOff>1021080</xdr:colOff>
                    <xdr:row>39</xdr:row>
                    <xdr:rowOff>7620</xdr:rowOff>
                  </to>
                </anchor>
              </controlPr>
            </control>
          </mc:Choice>
        </mc:AlternateContent>
        <mc:AlternateContent xmlns:mc="http://schemas.openxmlformats.org/markup-compatibility/2006">
          <mc:Choice Requires="x14">
            <control shapeId="2082" r:id="rId10" name="Option Button 34">
              <controlPr defaultSize="0" autoFill="0" autoLine="0" autoPict="0">
                <anchor moveWithCells="1">
                  <from>
                    <xdr:col>5</xdr:col>
                    <xdr:colOff>106680</xdr:colOff>
                    <xdr:row>52</xdr:row>
                    <xdr:rowOff>22860</xdr:rowOff>
                  </from>
                  <to>
                    <xdr:col>5</xdr:col>
                    <xdr:colOff>457200</xdr:colOff>
                    <xdr:row>53</xdr:row>
                    <xdr:rowOff>7620</xdr:rowOff>
                  </to>
                </anchor>
              </controlPr>
            </control>
          </mc:Choice>
        </mc:AlternateContent>
        <mc:AlternateContent xmlns:mc="http://schemas.openxmlformats.org/markup-compatibility/2006">
          <mc:Choice Requires="x14">
            <control shapeId="2083" r:id="rId11" name="Option Button 35">
              <controlPr defaultSize="0" autoFill="0" autoLine="0" autoPict="0">
                <anchor moveWithCells="1">
                  <from>
                    <xdr:col>5</xdr:col>
                    <xdr:colOff>464820</xdr:colOff>
                    <xdr:row>52</xdr:row>
                    <xdr:rowOff>22860</xdr:rowOff>
                  </from>
                  <to>
                    <xdr:col>5</xdr:col>
                    <xdr:colOff>830580</xdr:colOff>
                    <xdr:row>53</xdr:row>
                    <xdr:rowOff>0</xdr:rowOff>
                  </to>
                </anchor>
              </controlPr>
            </control>
          </mc:Choice>
        </mc:AlternateContent>
        <mc:AlternateContent xmlns:mc="http://schemas.openxmlformats.org/markup-compatibility/2006">
          <mc:Choice Requires="x14">
            <control shapeId="2096" r:id="rId12" name="Group Box 48">
              <controlPr defaultSize="0" autoFill="0" autoPict="0">
                <anchor moveWithCells="1">
                  <from>
                    <xdr:col>4</xdr:col>
                    <xdr:colOff>1836420</xdr:colOff>
                    <xdr:row>22</xdr:row>
                    <xdr:rowOff>160020</xdr:rowOff>
                  </from>
                  <to>
                    <xdr:col>6</xdr:col>
                    <xdr:colOff>213360</xdr:colOff>
                    <xdr:row>27</xdr:row>
                    <xdr:rowOff>76200</xdr:rowOff>
                  </to>
                </anchor>
              </controlPr>
            </control>
          </mc:Choice>
        </mc:AlternateContent>
        <mc:AlternateContent xmlns:mc="http://schemas.openxmlformats.org/markup-compatibility/2006">
          <mc:Choice Requires="x14">
            <control shapeId="2097" r:id="rId13" name="Group Box 49">
              <controlPr defaultSize="0" autoFill="0" autoPict="0">
                <anchor moveWithCells="1">
                  <from>
                    <xdr:col>4</xdr:col>
                    <xdr:colOff>1676400</xdr:colOff>
                    <xdr:row>36</xdr:row>
                    <xdr:rowOff>0</xdr:rowOff>
                  </from>
                  <to>
                    <xdr:col>7</xdr:col>
                    <xdr:colOff>487680</xdr:colOff>
                    <xdr:row>41</xdr:row>
                    <xdr:rowOff>106680</xdr:rowOff>
                  </to>
                </anchor>
              </controlPr>
            </control>
          </mc:Choice>
        </mc:AlternateContent>
        <mc:AlternateContent xmlns:mc="http://schemas.openxmlformats.org/markup-compatibility/2006">
          <mc:Choice Requires="x14">
            <control shapeId="2098" r:id="rId14" name="Group Box 50">
              <controlPr defaultSize="0" autoFill="0" autoPict="0">
                <anchor moveWithCells="1">
                  <from>
                    <xdr:col>4</xdr:col>
                    <xdr:colOff>1744980</xdr:colOff>
                    <xdr:row>50</xdr:row>
                    <xdr:rowOff>160020</xdr:rowOff>
                  </from>
                  <to>
                    <xdr:col>7</xdr:col>
                    <xdr:colOff>525780</xdr:colOff>
                    <xdr:row>55</xdr:row>
                    <xdr:rowOff>182880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R107"/>
  <sheetViews>
    <sheetView zoomScale="90" zoomScaleNormal="90" workbookViewId="0">
      <pane xSplit="4" ySplit="6" topLeftCell="E7" activePane="bottomRight" state="frozen"/>
      <selection activeCell="A2" sqref="A2"/>
      <selection pane="topRight" activeCell="A2" sqref="A2"/>
      <selection pane="bottomLeft" activeCell="A2" sqref="A2"/>
      <selection pane="bottomRight" activeCell="C8" sqref="C8"/>
    </sheetView>
  </sheetViews>
  <sheetFormatPr defaultColWidth="9" defaultRowHeight="15" x14ac:dyDescent="0.2"/>
  <cols>
    <col min="1" max="1" width="4.21875" style="6" customWidth="1"/>
    <col min="2" max="2" width="6.109375" style="118" customWidth="1"/>
    <col min="3" max="6" width="8.6640625" style="6" customWidth="1"/>
    <col min="7" max="7" width="13.44140625" style="6" bestFit="1" customWidth="1"/>
    <col min="8" max="8" width="14.21875" style="6" bestFit="1" customWidth="1"/>
    <col min="9" max="9" width="30.6640625" style="6" customWidth="1"/>
    <col min="10" max="10" width="14.6640625" style="119" bestFit="1" customWidth="1"/>
    <col min="11" max="11" width="21.33203125" style="6" customWidth="1"/>
    <col min="12" max="12" width="13.109375" style="6" customWidth="1"/>
    <col min="13" max="13" width="17.109375" style="6" customWidth="1"/>
    <col min="14" max="16" width="30.6640625" style="6" customWidth="1"/>
    <col min="17" max="19" width="20.6640625" style="6" customWidth="1"/>
    <col min="20" max="20" width="13.6640625" style="6" bestFit="1" customWidth="1"/>
    <col min="21" max="22" width="30.6640625" style="6" customWidth="1"/>
    <col min="23" max="23" width="13.88671875" style="120" bestFit="1" customWidth="1"/>
    <col min="24" max="24" width="5" style="4" customWidth="1"/>
    <col min="25" max="25" width="6.109375" style="5" hidden="1" customWidth="1"/>
    <col min="26" max="26" width="16.33203125" style="80" hidden="1" customWidth="1"/>
    <col min="27" max="27" width="7.109375" style="5" hidden="1" customWidth="1"/>
    <col min="28" max="28" width="11" style="5" hidden="1" customWidth="1"/>
    <col min="29" max="29" width="11.88671875" style="5" hidden="1" customWidth="1"/>
    <col min="30" max="30" width="20.6640625" style="80" hidden="1" customWidth="1"/>
    <col min="31" max="31" width="15.88671875" style="80" hidden="1" customWidth="1"/>
    <col min="32" max="32" width="3.6640625" style="80" hidden="1" customWidth="1"/>
    <col min="33" max="33" width="9" style="5" hidden="1" customWidth="1"/>
    <col min="34" max="35" width="4.44140625" style="5" hidden="1" customWidth="1"/>
    <col min="36" max="36" width="31.109375" style="5" hidden="1" customWidth="1"/>
    <col min="37" max="37" width="5.33203125" style="5" hidden="1" customWidth="1"/>
    <col min="38" max="38" width="13.109375" style="5" hidden="1" customWidth="1"/>
    <col min="39" max="39" width="9" style="5" hidden="1" customWidth="1"/>
    <col min="40" max="40" width="18.33203125" style="5" hidden="1" customWidth="1"/>
    <col min="41" max="41" width="9" style="5" hidden="1" customWidth="1"/>
    <col min="42" max="42" width="18.44140625" style="5" hidden="1" customWidth="1"/>
    <col min="43" max="44" width="9" style="5" hidden="1" customWidth="1"/>
    <col min="45" max="16384" width="9" style="6"/>
  </cols>
  <sheetData>
    <row r="1" spans="1:43" ht="30" customHeight="1" x14ac:dyDescent="0.2">
      <c r="A1" s="76" t="str">
        <f>"セーフティベーシックアセッサ"&amp;'受験申込書(団体)'!$J$2&amp;"("&amp;'受験申込書(団体)'!$K$2&amp;") 団体試験申込書 受験者名簿"</f>
        <v>セーフティベーシックアセッサ機械運用安全分野(SBA-Mo) 団体試験申込書 受験者名簿</v>
      </c>
      <c r="B1" s="77"/>
      <c r="C1" s="77"/>
      <c r="D1" s="77"/>
      <c r="E1" s="77"/>
      <c r="F1" s="4"/>
      <c r="G1" s="4"/>
      <c r="H1" s="78"/>
      <c r="I1" s="4"/>
      <c r="J1" s="78"/>
      <c r="K1" s="4"/>
      <c r="L1" s="4"/>
      <c r="M1" s="4"/>
      <c r="N1" s="4"/>
      <c r="O1" s="4"/>
      <c r="P1" s="4"/>
      <c r="Q1" s="4"/>
      <c r="R1" s="4"/>
      <c r="S1" s="4"/>
      <c r="T1" s="4"/>
      <c r="U1" s="4"/>
      <c r="V1" s="4"/>
      <c r="W1" s="79"/>
    </row>
    <row r="2" spans="1:43" x14ac:dyDescent="0.2">
      <c r="A2" s="17" t="s">
        <v>27</v>
      </c>
      <c r="B2" s="4"/>
      <c r="C2" s="4"/>
      <c r="D2" s="4"/>
      <c r="E2" s="4"/>
      <c r="F2" s="4"/>
      <c r="G2" s="4"/>
      <c r="H2" s="4"/>
      <c r="I2" s="4"/>
      <c r="J2" s="81"/>
      <c r="K2" s="4"/>
      <c r="L2" s="4"/>
      <c r="M2" s="4"/>
      <c r="N2" s="4"/>
      <c r="O2" s="4"/>
      <c r="P2" s="4"/>
      <c r="Q2" s="4"/>
      <c r="R2" s="4"/>
      <c r="S2" s="4"/>
      <c r="T2" s="4"/>
      <c r="U2" s="4"/>
      <c r="V2" s="4"/>
      <c r="W2" s="79"/>
    </row>
    <row r="3" spans="1:43" x14ac:dyDescent="0.2">
      <c r="A3" s="4"/>
      <c r="B3" s="4"/>
      <c r="C3" s="4"/>
      <c r="D3" s="4"/>
      <c r="F3" s="4"/>
      <c r="G3" s="4"/>
      <c r="H3" s="4"/>
      <c r="I3" s="4"/>
      <c r="J3" s="81"/>
      <c r="K3" s="4"/>
      <c r="L3" s="4"/>
      <c r="M3" s="4"/>
      <c r="N3" s="4"/>
      <c r="O3" s="4"/>
      <c r="P3" s="4"/>
      <c r="Q3" s="4"/>
      <c r="R3" s="4"/>
      <c r="S3" s="4"/>
      <c r="T3" s="4"/>
      <c r="U3" s="4"/>
      <c r="V3" s="4"/>
      <c r="W3" s="79"/>
      <c r="AH3" s="151" t="str">
        <f>IF(ISERROR(VLOOKUP(1,AG8:AH107,2,FALSE)),"",VLOOKUP(1,AG8:AH107,2,FALSE))</f>
        <v/>
      </c>
      <c r="AI3" s="146"/>
      <c r="AJ3" s="146"/>
      <c r="AL3" s="121" t="s">
        <v>199</v>
      </c>
    </row>
    <row r="4" spans="1:43" x14ac:dyDescent="0.2">
      <c r="B4" s="66"/>
      <c r="C4" s="4"/>
      <c r="D4" s="4"/>
      <c r="E4" s="4"/>
      <c r="F4" s="4"/>
      <c r="G4" s="4"/>
      <c r="H4" s="4"/>
      <c r="I4" s="4"/>
      <c r="J4" s="81"/>
      <c r="K4" s="4"/>
      <c r="L4" s="4"/>
      <c r="M4" s="4"/>
      <c r="N4" s="4"/>
      <c r="O4" s="4"/>
      <c r="P4" s="4"/>
      <c r="Q4" s="4"/>
      <c r="R4" s="4"/>
      <c r="S4" s="4"/>
      <c r="T4" s="17"/>
      <c r="U4" s="4"/>
      <c r="V4" s="4"/>
      <c r="W4" s="79"/>
      <c r="AI4" s="146"/>
      <c r="AJ4" s="146"/>
      <c r="AL4" s="121" t="str">
        <f>IF('受験申込書(団体)'!D85="","",'受験申込書(団体)'!D85)</f>
        <v/>
      </c>
    </row>
    <row r="5" spans="1:43" x14ac:dyDescent="0.2">
      <c r="A5" s="4"/>
      <c r="B5" s="66"/>
      <c r="C5" s="233" t="s">
        <v>45</v>
      </c>
      <c r="D5" s="233"/>
      <c r="E5" s="233" t="s">
        <v>46</v>
      </c>
      <c r="F5" s="233"/>
      <c r="G5" s="233" t="s">
        <v>47</v>
      </c>
      <c r="H5" s="233"/>
      <c r="I5" s="4"/>
      <c r="J5" s="81"/>
      <c r="K5" s="4"/>
      <c r="L5" s="82" t="s">
        <v>229</v>
      </c>
      <c r="M5" s="83"/>
      <c r="N5" s="83"/>
      <c r="O5" s="83"/>
      <c r="P5" s="83"/>
      <c r="Q5" s="83"/>
      <c r="R5" s="83"/>
      <c r="S5" s="154"/>
      <c r="T5" s="82" t="s">
        <v>139</v>
      </c>
      <c r="U5" s="83"/>
      <c r="V5" s="83"/>
      <c r="W5" s="84"/>
    </row>
    <row r="6" spans="1:43" x14ac:dyDescent="0.2">
      <c r="A6" s="85" t="s">
        <v>80</v>
      </c>
      <c r="B6" s="86" t="s">
        <v>110</v>
      </c>
      <c r="C6" s="85" t="s">
        <v>23</v>
      </c>
      <c r="D6" s="85" t="s">
        <v>24</v>
      </c>
      <c r="E6" s="85" t="s">
        <v>81</v>
      </c>
      <c r="F6" s="85" t="s">
        <v>82</v>
      </c>
      <c r="G6" s="85" t="s">
        <v>83</v>
      </c>
      <c r="H6" s="85" t="s">
        <v>84</v>
      </c>
      <c r="I6" s="85" t="s">
        <v>133</v>
      </c>
      <c r="J6" s="87" t="s">
        <v>25</v>
      </c>
      <c r="K6" s="86" t="s">
        <v>21</v>
      </c>
      <c r="L6" s="85" t="s">
        <v>134</v>
      </c>
      <c r="M6" s="85" t="s">
        <v>138</v>
      </c>
      <c r="N6" s="85" t="s">
        <v>29</v>
      </c>
      <c r="O6" s="85" t="s">
        <v>30</v>
      </c>
      <c r="P6" s="85" t="s">
        <v>31</v>
      </c>
      <c r="Q6" s="85" t="s">
        <v>98</v>
      </c>
      <c r="R6" s="85" t="s">
        <v>99</v>
      </c>
      <c r="S6" s="85" t="s">
        <v>100</v>
      </c>
      <c r="T6" s="88" t="s">
        <v>230</v>
      </c>
      <c r="U6" s="88" t="s">
        <v>231</v>
      </c>
      <c r="V6" s="88" t="s">
        <v>140</v>
      </c>
      <c r="W6" s="89" t="s">
        <v>232</v>
      </c>
      <c r="X6" s="90"/>
      <c r="Y6" s="91" t="s">
        <v>146</v>
      </c>
      <c r="Z6" s="150" t="s">
        <v>95</v>
      </c>
      <c r="AA6" s="151" t="s">
        <v>22</v>
      </c>
      <c r="AB6" s="151" t="s">
        <v>96</v>
      </c>
      <c r="AC6" s="151" t="s">
        <v>113</v>
      </c>
      <c r="AD6" s="150" t="s">
        <v>94</v>
      </c>
      <c r="AE6" s="150" t="s">
        <v>93</v>
      </c>
      <c r="AF6" s="92"/>
      <c r="AG6" s="151" t="s">
        <v>32</v>
      </c>
      <c r="AH6" s="151" t="s">
        <v>228</v>
      </c>
      <c r="AI6" s="146"/>
      <c r="AJ6" s="86" t="s">
        <v>233</v>
      </c>
      <c r="AL6" s="86" t="s">
        <v>199</v>
      </c>
    </row>
    <row r="7" spans="1:43" x14ac:dyDescent="0.2">
      <c r="A7" s="93" t="s">
        <v>34</v>
      </c>
      <c r="B7" s="94" t="s">
        <v>111</v>
      </c>
      <c r="C7" s="93" t="s">
        <v>5</v>
      </c>
      <c r="D7" s="93" t="s">
        <v>6</v>
      </c>
      <c r="E7" s="93" t="s">
        <v>85</v>
      </c>
      <c r="F7" s="93" t="s">
        <v>86</v>
      </c>
      <c r="G7" s="93" t="s">
        <v>87</v>
      </c>
      <c r="H7" s="93" t="s">
        <v>88</v>
      </c>
      <c r="I7" s="95" t="s">
        <v>91</v>
      </c>
      <c r="J7" s="96">
        <v>36526</v>
      </c>
      <c r="K7" s="94" t="s">
        <v>225</v>
      </c>
      <c r="L7" s="94" t="s">
        <v>135</v>
      </c>
      <c r="M7" s="93" t="s">
        <v>11</v>
      </c>
      <c r="N7" s="93" t="s">
        <v>7</v>
      </c>
      <c r="O7" s="93" t="s">
        <v>89</v>
      </c>
      <c r="P7" s="93" t="s">
        <v>90</v>
      </c>
      <c r="Q7" s="93" t="s">
        <v>4</v>
      </c>
      <c r="R7" s="93" t="s">
        <v>8</v>
      </c>
      <c r="S7" s="93" t="s">
        <v>9</v>
      </c>
      <c r="T7" s="93" t="s">
        <v>143</v>
      </c>
      <c r="U7" s="93" t="s">
        <v>36</v>
      </c>
      <c r="V7" s="93" t="s">
        <v>13</v>
      </c>
      <c r="W7" s="97" t="s">
        <v>144</v>
      </c>
      <c r="X7" s="98"/>
      <c r="Y7" s="99">
        <v>0</v>
      </c>
      <c r="Z7" s="96">
        <f>IF(C7="","",'受験申込書(団体)'!$E$9)</f>
        <v>0</v>
      </c>
      <c r="AA7" s="100" t="str">
        <f>IF(C7="","",'受験申込書(団体)'!$E$14)</f>
        <v/>
      </c>
      <c r="AB7" s="100" t="str">
        <f>IF(OR(C7="",'受験申込書(団体)'!$E$12=""),"",'受験申込書(団体)'!$E$12)</f>
        <v/>
      </c>
      <c r="AC7" s="100" t="str">
        <f>IF(K7="","",VLOOKUP(K7,受験者名簿!$AP$16:$AQ$17,2,FALSE))</f>
        <v>要</v>
      </c>
      <c r="AD7" s="101" t="str">
        <f>IF(OR(C7="",'受験申込書(団体)'!$E$10=""),"",'受験申込書(団体)'!$E$10+30)</f>
        <v/>
      </c>
      <c r="AE7" s="101" t="str">
        <f>IF(OR(C7="",'受験申込書(団体)'!$E$26=""),"",'受験申込書(団体)'!$E$26)</f>
        <v/>
      </c>
      <c r="AF7" s="102"/>
      <c r="AG7" s="152">
        <f>IF(C7="",0,IF(OR(D7="",E7="",F7="",G7="",H7="",I7="",J7="",K7="",T7=""),1,2))</f>
        <v>2</v>
      </c>
      <c r="AH7" s="152">
        <v>0</v>
      </c>
      <c r="AI7" s="153"/>
      <c r="AJ7" s="152"/>
      <c r="AK7" s="153"/>
      <c r="AL7" s="152" t="str">
        <f t="shared" ref="AL7:AL38" si="0">IF(OR(C7="",$AL$4=""),"",$AL$4)</f>
        <v/>
      </c>
    </row>
    <row r="8" spans="1:43" ht="15.9" customHeight="1" x14ac:dyDescent="0.2">
      <c r="A8" s="103">
        <v>1</v>
      </c>
      <c r="B8" s="155"/>
      <c r="C8" s="156"/>
      <c r="D8" s="156"/>
      <c r="E8" s="156"/>
      <c r="F8" s="156"/>
      <c r="G8" s="156"/>
      <c r="H8" s="156"/>
      <c r="I8" s="157"/>
      <c r="J8" s="158"/>
      <c r="K8" s="155"/>
      <c r="L8" s="155"/>
      <c r="M8" s="156"/>
      <c r="N8" s="156"/>
      <c r="O8" s="156"/>
      <c r="P8" s="156"/>
      <c r="Q8" s="156"/>
      <c r="R8" s="156"/>
      <c r="S8" s="156"/>
      <c r="T8" s="156"/>
      <c r="U8" s="156"/>
      <c r="V8" s="156"/>
      <c r="W8" s="159"/>
      <c r="X8" s="98"/>
      <c r="Y8" s="91">
        <v>1</v>
      </c>
      <c r="Z8" s="147" t="str">
        <f>IF(C8="","",'受験申込書(団体)'!$E$9)</f>
        <v/>
      </c>
      <c r="AA8" s="148" t="str">
        <f>IF(C8="","",'受験申込書(団体)'!$E$14)</f>
        <v/>
      </c>
      <c r="AB8" s="148" t="str">
        <f>IF(OR(C8="",'受験申込書(団体)'!$E$12=""),"",'受験申込書(団体)'!$E$12)</f>
        <v/>
      </c>
      <c r="AC8" s="148" t="str">
        <f>IF(K8="","",VLOOKUP(K8,受験者名簿!$AP$16:$AQ$17,2,FALSE))</f>
        <v/>
      </c>
      <c r="AD8" s="149" t="str">
        <f>IF(OR(C8="",'受験申込書(団体)'!$E$10=""),"",'受験申込書(団体)'!$E$10+30)</f>
        <v/>
      </c>
      <c r="AE8" s="149" t="str">
        <f>IF(OR(C8="",'受験申込書(団体)'!$E$26=""),"",'受験申込書(団体)'!$E$26)</f>
        <v/>
      </c>
      <c r="AF8" s="104"/>
      <c r="AG8" s="151">
        <f>IF(C8="",0,IF(OR(D8="",E8="",F8="",G8="",H8="",I8="",J8="",K8="",T8=""),1,2))</f>
        <v>0</v>
      </c>
      <c r="AH8" s="151">
        <v>1</v>
      </c>
      <c r="AJ8" s="85"/>
      <c r="AL8" s="85" t="str">
        <f t="shared" si="0"/>
        <v/>
      </c>
    </row>
    <row r="9" spans="1:43" ht="15.9" customHeight="1" x14ac:dyDescent="0.2">
      <c r="A9" s="103">
        <v>2</v>
      </c>
      <c r="B9" s="155"/>
      <c r="C9" s="156"/>
      <c r="D9" s="156"/>
      <c r="E9" s="156"/>
      <c r="F9" s="156"/>
      <c r="G9" s="156"/>
      <c r="H9" s="156"/>
      <c r="I9" s="157"/>
      <c r="J9" s="158"/>
      <c r="K9" s="155"/>
      <c r="L9" s="155"/>
      <c r="M9" s="156"/>
      <c r="N9" s="156"/>
      <c r="O9" s="156"/>
      <c r="P9" s="156"/>
      <c r="Q9" s="156"/>
      <c r="R9" s="156"/>
      <c r="S9" s="156"/>
      <c r="T9" s="156"/>
      <c r="U9" s="156"/>
      <c r="V9" s="156"/>
      <c r="W9" s="159"/>
      <c r="X9" s="98"/>
      <c r="Y9" s="91">
        <v>2</v>
      </c>
      <c r="Z9" s="147" t="str">
        <f>IF(C9="","",'受験申込書(団体)'!$E$9)</f>
        <v/>
      </c>
      <c r="AA9" s="148" t="str">
        <f>IF(C9="","",'受験申込書(団体)'!$E$14)</f>
        <v/>
      </c>
      <c r="AB9" s="148" t="str">
        <f>IF(OR(C9="",'受験申込書(団体)'!$E$12=""),"",'受験申込書(団体)'!$E$12)</f>
        <v/>
      </c>
      <c r="AC9" s="148" t="str">
        <f>IF(K9="","",VLOOKUP(K9,受験者名簿!$AP$16:$AQ$17,2,FALSE))</f>
        <v/>
      </c>
      <c r="AD9" s="149" t="str">
        <f>IF(OR(C9="",'受験申込書(団体)'!$E$10=""),"",'受験申込書(団体)'!$E$10+30)</f>
        <v/>
      </c>
      <c r="AE9" s="149" t="str">
        <f>IF(OR(C9="",'受験申込書(団体)'!$E$26=""),"",'受験申込書(団体)'!$E$26)</f>
        <v/>
      </c>
      <c r="AF9" s="104"/>
      <c r="AG9" s="151">
        <f t="shared" ref="AG9:AG72" si="1">IF(C9="",0,IF(OR(D9="",E9="",F9="",G9="",H9="",I9="",J9="",K9="",T9=""),1,2))</f>
        <v>0</v>
      </c>
      <c r="AH9" s="151">
        <v>2</v>
      </c>
      <c r="AJ9" s="85"/>
      <c r="AL9" s="85" t="str">
        <f t="shared" si="0"/>
        <v/>
      </c>
    </row>
    <row r="10" spans="1:43" ht="15.9" customHeight="1" thickBot="1" x14ac:dyDescent="0.25">
      <c r="A10" s="103">
        <v>3</v>
      </c>
      <c r="B10" s="155"/>
      <c r="C10" s="156"/>
      <c r="D10" s="156"/>
      <c r="E10" s="156"/>
      <c r="F10" s="156"/>
      <c r="G10" s="156"/>
      <c r="H10" s="156"/>
      <c r="I10" s="157"/>
      <c r="J10" s="158"/>
      <c r="K10" s="155"/>
      <c r="L10" s="155"/>
      <c r="M10" s="156"/>
      <c r="N10" s="156"/>
      <c r="O10" s="156"/>
      <c r="P10" s="156"/>
      <c r="Q10" s="156"/>
      <c r="R10" s="156"/>
      <c r="S10" s="156"/>
      <c r="T10" s="156"/>
      <c r="U10" s="156"/>
      <c r="V10" s="156"/>
      <c r="W10" s="159"/>
      <c r="X10" s="98"/>
      <c r="Y10" s="91">
        <v>3</v>
      </c>
      <c r="Z10" s="147" t="str">
        <f>IF(C10="","",'受験申込書(団体)'!$E$9)</f>
        <v/>
      </c>
      <c r="AA10" s="148" t="str">
        <f>IF(C10="","",'受験申込書(団体)'!$E$14)</f>
        <v/>
      </c>
      <c r="AB10" s="148" t="str">
        <f>IF(OR(C10="",'受験申込書(団体)'!$E$12=""),"",'受験申込書(団体)'!$E$12)</f>
        <v/>
      </c>
      <c r="AC10" s="148" t="str">
        <f>IF(K10="","",VLOOKUP(K10,受験者名簿!$AP$16:$AQ$17,2,FALSE))</f>
        <v/>
      </c>
      <c r="AD10" s="149" t="str">
        <f>IF(OR(C10="",'受験申込書(団体)'!$E$10=""),"",'受験申込書(団体)'!$E$10+30)</f>
        <v/>
      </c>
      <c r="AE10" s="149" t="str">
        <f>IF(OR(C10="",'受験申込書(団体)'!$E$26=""),"",'受験申込書(団体)'!$E$26)</f>
        <v/>
      </c>
      <c r="AF10" s="104"/>
      <c r="AG10" s="151">
        <f t="shared" si="1"/>
        <v>0</v>
      </c>
      <c r="AH10" s="151">
        <v>3</v>
      </c>
      <c r="AJ10" s="85"/>
      <c r="AL10" s="85" t="str">
        <f t="shared" si="0"/>
        <v/>
      </c>
    </row>
    <row r="11" spans="1:43" ht="15.9" customHeight="1" thickBot="1" x14ac:dyDescent="0.25">
      <c r="A11" s="103">
        <v>4</v>
      </c>
      <c r="B11" s="155"/>
      <c r="C11" s="156"/>
      <c r="D11" s="156"/>
      <c r="E11" s="156"/>
      <c r="F11" s="156"/>
      <c r="G11" s="156"/>
      <c r="H11" s="156"/>
      <c r="I11" s="157"/>
      <c r="J11" s="158"/>
      <c r="K11" s="155"/>
      <c r="L11" s="155"/>
      <c r="M11" s="156"/>
      <c r="N11" s="156"/>
      <c r="O11" s="156"/>
      <c r="P11" s="156"/>
      <c r="Q11" s="156"/>
      <c r="R11" s="156"/>
      <c r="S11" s="156"/>
      <c r="T11" s="156"/>
      <c r="U11" s="156"/>
      <c r="V11" s="156"/>
      <c r="W11" s="159"/>
      <c r="X11" s="98"/>
      <c r="Y11" s="91">
        <v>4</v>
      </c>
      <c r="Z11" s="147" t="str">
        <f>IF(C11="","",'受験申込書(団体)'!$E$9)</f>
        <v/>
      </c>
      <c r="AA11" s="148" t="str">
        <f>IF(C11="","",'受験申込書(団体)'!$E$14)</f>
        <v/>
      </c>
      <c r="AB11" s="148" t="str">
        <f>IF(OR(C11="",'受験申込書(団体)'!$E$12=""),"",'受験申込書(団体)'!$E$12)</f>
        <v/>
      </c>
      <c r="AC11" s="148" t="str">
        <f>IF(K11="","",VLOOKUP(K11,受験者名簿!$AP$16:$AQ$17,2,FALSE))</f>
        <v/>
      </c>
      <c r="AD11" s="149" t="str">
        <f>IF(OR(C11="",'受験申込書(団体)'!$E$10=""),"",'受験申込書(団体)'!$E$10+30)</f>
        <v/>
      </c>
      <c r="AE11" s="149" t="str">
        <f>IF(OR(C11="",'受験申込書(団体)'!$E$26=""),"",'受験申込書(団体)'!$E$26)</f>
        <v/>
      </c>
      <c r="AF11" s="104"/>
      <c r="AG11" s="151">
        <f t="shared" si="1"/>
        <v>0</v>
      </c>
      <c r="AH11" s="151">
        <v>4</v>
      </c>
      <c r="AJ11" s="85"/>
      <c r="AL11" s="85" t="str">
        <f t="shared" si="0"/>
        <v/>
      </c>
      <c r="AN11" s="105" t="s">
        <v>137</v>
      </c>
      <c r="AP11" s="105" t="s">
        <v>145</v>
      </c>
    </row>
    <row r="12" spans="1:43" ht="15.9" customHeight="1" x14ac:dyDescent="0.2">
      <c r="A12" s="103">
        <v>5</v>
      </c>
      <c r="B12" s="155"/>
      <c r="C12" s="156"/>
      <c r="D12" s="156"/>
      <c r="E12" s="156"/>
      <c r="F12" s="156"/>
      <c r="G12" s="156"/>
      <c r="H12" s="156"/>
      <c r="I12" s="157"/>
      <c r="J12" s="158"/>
      <c r="K12" s="155"/>
      <c r="L12" s="155"/>
      <c r="M12" s="156"/>
      <c r="N12" s="156"/>
      <c r="O12" s="156"/>
      <c r="P12" s="156"/>
      <c r="Q12" s="156"/>
      <c r="R12" s="156"/>
      <c r="S12" s="156"/>
      <c r="T12" s="156"/>
      <c r="U12" s="156"/>
      <c r="V12" s="156"/>
      <c r="W12" s="159"/>
      <c r="X12" s="98"/>
      <c r="Y12" s="91">
        <v>5</v>
      </c>
      <c r="Z12" s="147" t="str">
        <f>IF(C12="","",'受験申込書(団体)'!$E$9)</f>
        <v/>
      </c>
      <c r="AA12" s="148" t="str">
        <f>IF(C12="","",'受験申込書(団体)'!$E$14)</f>
        <v/>
      </c>
      <c r="AB12" s="148" t="str">
        <f>IF(OR(C12="",'受験申込書(団体)'!$E$12=""),"",'受験申込書(団体)'!$E$12)</f>
        <v/>
      </c>
      <c r="AC12" s="148" t="str">
        <f>IF(K12="","",VLOOKUP(K12,受験者名簿!$AP$16:$AQ$17,2,FALSE))</f>
        <v/>
      </c>
      <c r="AD12" s="149" t="str">
        <f>IF(OR(C12="",'受験申込書(団体)'!$E$10=""),"",'受験申込書(団体)'!$E$10+30)</f>
        <v/>
      </c>
      <c r="AE12" s="149" t="str">
        <f>IF(OR(C12="",'受験申込書(団体)'!$E$26=""),"",'受験申込書(団体)'!$E$26)</f>
        <v/>
      </c>
      <c r="AF12" s="104"/>
      <c r="AG12" s="151">
        <f t="shared" si="1"/>
        <v>0</v>
      </c>
      <c r="AH12" s="151">
        <v>5</v>
      </c>
      <c r="AJ12" s="85"/>
      <c r="AL12" s="85" t="str">
        <f t="shared" si="0"/>
        <v/>
      </c>
      <c r="AN12" s="106" t="s">
        <v>135</v>
      </c>
      <c r="AP12" s="107" t="s">
        <v>139</v>
      </c>
    </row>
    <row r="13" spans="1:43" ht="15.9" customHeight="1" thickBot="1" x14ac:dyDescent="0.25">
      <c r="A13" s="103">
        <v>6</v>
      </c>
      <c r="B13" s="155"/>
      <c r="C13" s="156"/>
      <c r="D13" s="156"/>
      <c r="E13" s="156"/>
      <c r="F13" s="156"/>
      <c r="G13" s="156"/>
      <c r="H13" s="156"/>
      <c r="I13" s="157"/>
      <c r="J13" s="158"/>
      <c r="K13" s="155"/>
      <c r="L13" s="155"/>
      <c r="M13" s="156"/>
      <c r="N13" s="156"/>
      <c r="O13" s="156"/>
      <c r="P13" s="156"/>
      <c r="Q13" s="156"/>
      <c r="R13" s="156"/>
      <c r="S13" s="156"/>
      <c r="T13" s="156"/>
      <c r="U13" s="156"/>
      <c r="V13" s="156"/>
      <c r="W13" s="159"/>
      <c r="X13" s="98"/>
      <c r="Y13" s="91">
        <v>6</v>
      </c>
      <c r="Z13" s="147" t="str">
        <f>IF(C13="","",'受験申込書(団体)'!$E$9)</f>
        <v/>
      </c>
      <c r="AA13" s="148" t="str">
        <f>IF(C13="","",'受験申込書(団体)'!$E$14)</f>
        <v/>
      </c>
      <c r="AB13" s="148" t="str">
        <f>IF(OR(C13="",'受験申込書(団体)'!$E$12=""),"",'受験申込書(団体)'!$E$12)</f>
        <v/>
      </c>
      <c r="AC13" s="148" t="str">
        <f>IF(K13="","",VLOOKUP(K13,受験者名簿!$AP$16:$AQ$17,2,FALSE))</f>
        <v/>
      </c>
      <c r="AD13" s="149" t="str">
        <f>IF(OR(C13="",'受験申込書(団体)'!$E$10=""),"",'受験申込書(団体)'!$E$10+30)</f>
        <v/>
      </c>
      <c r="AE13" s="149" t="str">
        <f>IF(OR(C13="",'受験申込書(団体)'!$E$26=""),"",'受験申込書(団体)'!$E$26)</f>
        <v/>
      </c>
      <c r="AF13" s="104"/>
      <c r="AG13" s="151">
        <f t="shared" si="1"/>
        <v>0</v>
      </c>
      <c r="AH13" s="151">
        <v>6</v>
      </c>
      <c r="AJ13" s="85"/>
      <c r="AL13" s="85" t="str">
        <f t="shared" si="0"/>
        <v/>
      </c>
      <c r="AN13" s="108" t="s">
        <v>136</v>
      </c>
      <c r="AP13" s="108" t="s">
        <v>142</v>
      </c>
    </row>
    <row r="14" spans="1:43" ht="15.9" customHeight="1" thickBot="1" x14ac:dyDescent="0.25">
      <c r="A14" s="103">
        <v>7</v>
      </c>
      <c r="B14" s="155"/>
      <c r="C14" s="156"/>
      <c r="D14" s="156"/>
      <c r="E14" s="156"/>
      <c r="F14" s="156"/>
      <c r="G14" s="156"/>
      <c r="H14" s="156"/>
      <c r="I14" s="157"/>
      <c r="J14" s="158"/>
      <c r="K14" s="155"/>
      <c r="L14" s="155"/>
      <c r="M14" s="156"/>
      <c r="N14" s="156"/>
      <c r="O14" s="156"/>
      <c r="P14" s="156"/>
      <c r="Q14" s="156"/>
      <c r="R14" s="156"/>
      <c r="S14" s="156"/>
      <c r="T14" s="156"/>
      <c r="U14" s="156"/>
      <c r="V14" s="156"/>
      <c r="W14" s="159"/>
      <c r="X14" s="98"/>
      <c r="Y14" s="91">
        <v>7</v>
      </c>
      <c r="Z14" s="147" t="str">
        <f>IF(C14="","",'受験申込書(団体)'!$E$9)</f>
        <v/>
      </c>
      <c r="AA14" s="148" t="str">
        <f>IF(C14="","",'受験申込書(団体)'!$E$14)</f>
        <v/>
      </c>
      <c r="AB14" s="148" t="str">
        <f>IF(OR(C14="",'受験申込書(団体)'!$E$12=""),"",'受験申込書(団体)'!$E$12)</f>
        <v/>
      </c>
      <c r="AC14" s="148" t="str">
        <f>IF(K14="","",VLOOKUP(K14,受験者名簿!$AP$16:$AQ$17,2,FALSE))</f>
        <v/>
      </c>
      <c r="AD14" s="149" t="str">
        <f>IF(OR(C14="",'受験申込書(団体)'!$E$10=""),"",'受験申込書(団体)'!$E$10+30)</f>
        <v/>
      </c>
      <c r="AE14" s="149" t="str">
        <f>IF(OR(C14="",'受験申込書(団体)'!$E$26=""),"",'受験申込書(団体)'!$E$26)</f>
        <v/>
      </c>
      <c r="AF14" s="104"/>
      <c r="AG14" s="151">
        <f t="shared" si="1"/>
        <v>0</v>
      </c>
      <c r="AH14" s="151">
        <v>7</v>
      </c>
      <c r="AJ14" s="85"/>
      <c r="AL14" s="85" t="str">
        <f t="shared" si="0"/>
        <v/>
      </c>
    </row>
    <row r="15" spans="1:43" ht="15.9" customHeight="1" thickBot="1" x14ac:dyDescent="0.25">
      <c r="A15" s="103">
        <v>8</v>
      </c>
      <c r="B15" s="155"/>
      <c r="C15" s="156"/>
      <c r="D15" s="156"/>
      <c r="E15" s="156"/>
      <c r="F15" s="156"/>
      <c r="G15" s="156"/>
      <c r="H15" s="156"/>
      <c r="I15" s="157"/>
      <c r="J15" s="158"/>
      <c r="K15" s="155"/>
      <c r="L15" s="155"/>
      <c r="M15" s="156"/>
      <c r="N15" s="156"/>
      <c r="O15" s="156"/>
      <c r="P15" s="156"/>
      <c r="Q15" s="156"/>
      <c r="R15" s="156"/>
      <c r="S15" s="156"/>
      <c r="T15" s="156"/>
      <c r="U15" s="156"/>
      <c r="V15" s="156"/>
      <c r="W15" s="159"/>
      <c r="X15" s="98"/>
      <c r="Y15" s="91">
        <v>8</v>
      </c>
      <c r="Z15" s="147" t="str">
        <f>IF(C15="","",'受験申込書(団体)'!$E$9)</f>
        <v/>
      </c>
      <c r="AA15" s="148" t="str">
        <f>IF(C15="","",'受験申込書(団体)'!$E$14)</f>
        <v/>
      </c>
      <c r="AB15" s="148" t="str">
        <f>IF(OR(C15="",'受験申込書(団体)'!$E$12=""),"",'受験申込書(団体)'!$E$12)</f>
        <v/>
      </c>
      <c r="AC15" s="148" t="str">
        <f>IF(K15="","",VLOOKUP(K15,受験者名簿!$AP$16:$AQ$17,2,FALSE))</f>
        <v/>
      </c>
      <c r="AD15" s="149" t="str">
        <f>IF(OR(C15="",'受験申込書(団体)'!$E$10=""),"",'受験申込書(団体)'!$E$10+30)</f>
        <v/>
      </c>
      <c r="AE15" s="149" t="str">
        <f>IF(OR(C15="",'受験申込書(団体)'!$E$26=""),"",'受験申込書(団体)'!$E$26)</f>
        <v/>
      </c>
      <c r="AF15" s="104"/>
      <c r="AG15" s="151">
        <f t="shared" si="1"/>
        <v>0</v>
      </c>
      <c r="AH15" s="151">
        <v>8</v>
      </c>
      <c r="AJ15" s="85"/>
      <c r="AL15" s="85" t="str">
        <f t="shared" si="0"/>
        <v/>
      </c>
      <c r="AP15" s="109" t="s">
        <v>33</v>
      </c>
      <c r="AQ15" s="110"/>
    </row>
    <row r="16" spans="1:43" ht="15.9" customHeight="1" x14ac:dyDescent="0.2">
      <c r="A16" s="103">
        <v>9</v>
      </c>
      <c r="B16" s="155"/>
      <c r="C16" s="156"/>
      <c r="D16" s="156"/>
      <c r="E16" s="156"/>
      <c r="F16" s="156"/>
      <c r="G16" s="156"/>
      <c r="H16" s="156"/>
      <c r="I16" s="157"/>
      <c r="J16" s="158"/>
      <c r="K16" s="155"/>
      <c r="L16" s="155"/>
      <c r="M16" s="156"/>
      <c r="N16" s="156"/>
      <c r="O16" s="156"/>
      <c r="P16" s="156"/>
      <c r="Q16" s="156"/>
      <c r="R16" s="156"/>
      <c r="S16" s="156"/>
      <c r="T16" s="156"/>
      <c r="U16" s="156"/>
      <c r="V16" s="156"/>
      <c r="W16" s="159"/>
      <c r="X16" s="98"/>
      <c r="Y16" s="91">
        <v>9</v>
      </c>
      <c r="Z16" s="147" t="str">
        <f>IF(C16="","",'受験申込書(団体)'!$E$9)</f>
        <v/>
      </c>
      <c r="AA16" s="148" t="str">
        <f>IF(C16="","",'受験申込書(団体)'!$E$14)</f>
        <v/>
      </c>
      <c r="AB16" s="148" t="str">
        <f>IF(OR(C16="",'受験申込書(団体)'!$E$12=""),"",'受験申込書(団体)'!$E$12)</f>
        <v/>
      </c>
      <c r="AC16" s="148" t="str">
        <f>IF(K16="","",VLOOKUP(K16,受験者名簿!$AP$16:$AQ$17,2,FALSE))</f>
        <v/>
      </c>
      <c r="AD16" s="149" t="str">
        <f>IF(OR(C16="",'受験申込書(団体)'!$E$10=""),"",'受験申込書(団体)'!$E$10+30)</f>
        <v/>
      </c>
      <c r="AE16" s="149" t="str">
        <f>IF(OR(C16="",'受験申込書(団体)'!$E$26=""),"",'受験申込書(団体)'!$E$26)</f>
        <v/>
      </c>
      <c r="AF16" s="104"/>
      <c r="AG16" s="151">
        <f t="shared" si="1"/>
        <v>0</v>
      </c>
      <c r="AH16" s="151">
        <v>9</v>
      </c>
      <c r="AJ16" s="85"/>
      <c r="AL16" s="85" t="str">
        <f t="shared" si="0"/>
        <v/>
      </c>
      <c r="AP16" s="111" t="s">
        <v>35</v>
      </c>
      <c r="AQ16" s="112" t="s">
        <v>35</v>
      </c>
    </row>
    <row r="17" spans="1:43" ht="15.9" customHeight="1" thickBot="1" x14ac:dyDescent="0.25">
      <c r="A17" s="103">
        <v>10</v>
      </c>
      <c r="B17" s="155"/>
      <c r="C17" s="156"/>
      <c r="D17" s="156"/>
      <c r="E17" s="156"/>
      <c r="F17" s="156"/>
      <c r="G17" s="156"/>
      <c r="H17" s="156"/>
      <c r="I17" s="157"/>
      <c r="J17" s="158"/>
      <c r="K17" s="155"/>
      <c r="L17" s="155"/>
      <c r="M17" s="156"/>
      <c r="N17" s="156"/>
      <c r="O17" s="156"/>
      <c r="P17" s="156"/>
      <c r="Q17" s="156"/>
      <c r="R17" s="156"/>
      <c r="S17" s="156"/>
      <c r="T17" s="156"/>
      <c r="U17" s="156"/>
      <c r="V17" s="156"/>
      <c r="W17" s="159"/>
      <c r="X17" s="98"/>
      <c r="Y17" s="91">
        <v>10</v>
      </c>
      <c r="Z17" s="147" t="str">
        <f>IF(C17="","",'受験申込書(団体)'!$E$9)</f>
        <v/>
      </c>
      <c r="AA17" s="148" t="str">
        <f>IF(C17="","",'受験申込書(団体)'!$E$14)</f>
        <v/>
      </c>
      <c r="AB17" s="148" t="str">
        <f>IF(OR(C17="",'受験申込書(団体)'!$E$12=""),"",'受験申込書(団体)'!$E$12)</f>
        <v/>
      </c>
      <c r="AC17" s="148" t="str">
        <f>IF(K17="","",VLOOKUP(K17,受験者名簿!$AP$16:$AQ$17,2,FALSE))</f>
        <v/>
      </c>
      <c r="AD17" s="149" t="str">
        <f>IF(OR(C17="",'受験申込書(団体)'!$E$10=""),"",'受験申込書(団体)'!$E$10+30)</f>
        <v/>
      </c>
      <c r="AE17" s="149" t="str">
        <f>IF(OR(C17="",'受験申込書(団体)'!$E$26=""),"",'受験申込書(団体)'!$E$26)</f>
        <v/>
      </c>
      <c r="AF17" s="104"/>
      <c r="AG17" s="151">
        <f t="shared" si="1"/>
        <v>0</v>
      </c>
      <c r="AH17" s="151">
        <v>10</v>
      </c>
      <c r="AJ17" s="85"/>
      <c r="AL17" s="85" t="str">
        <f t="shared" si="0"/>
        <v/>
      </c>
      <c r="AP17" s="113" t="s">
        <v>225</v>
      </c>
      <c r="AQ17" s="56" t="s">
        <v>112</v>
      </c>
    </row>
    <row r="18" spans="1:43" ht="15.9" customHeight="1" x14ac:dyDescent="0.2">
      <c r="A18" s="103">
        <v>11</v>
      </c>
      <c r="B18" s="155"/>
      <c r="C18" s="156"/>
      <c r="D18" s="156"/>
      <c r="E18" s="156"/>
      <c r="F18" s="156"/>
      <c r="G18" s="156"/>
      <c r="H18" s="156"/>
      <c r="I18" s="157"/>
      <c r="J18" s="158"/>
      <c r="K18" s="155"/>
      <c r="L18" s="155"/>
      <c r="M18" s="156"/>
      <c r="N18" s="156"/>
      <c r="O18" s="156"/>
      <c r="P18" s="156"/>
      <c r="Q18" s="156"/>
      <c r="R18" s="156"/>
      <c r="S18" s="156"/>
      <c r="T18" s="156"/>
      <c r="U18" s="156"/>
      <c r="V18" s="156"/>
      <c r="W18" s="159"/>
      <c r="X18" s="98"/>
      <c r="Y18" s="91">
        <v>11</v>
      </c>
      <c r="Z18" s="147" t="str">
        <f>IF(C18="","",'受験申込書(団体)'!$E$9)</f>
        <v/>
      </c>
      <c r="AA18" s="148" t="str">
        <f>IF(C18="","",'受験申込書(団体)'!$E$14)</f>
        <v/>
      </c>
      <c r="AB18" s="148" t="str">
        <f>IF(OR(C18="",'受験申込書(団体)'!$E$12=""),"",'受験申込書(団体)'!$E$12)</f>
        <v/>
      </c>
      <c r="AC18" s="148" t="str">
        <f>IF(K18="","",VLOOKUP(K18,受験者名簿!$AP$16:$AQ$17,2,FALSE))</f>
        <v/>
      </c>
      <c r="AD18" s="149" t="str">
        <f>IF(OR(C18="",'受験申込書(団体)'!$E$10=""),"",'受験申込書(団体)'!$E$10+30)</f>
        <v/>
      </c>
      <c r="AE18" s="149" t="str">
        <f>IF(OR(C18="",'受験申込書(団体)'!$E$26=""),"",'受験申込書(団体)'!$E$26)</f>
        <v/>
      </c>
      <c r="AF18" s="104"/>
      <c r="AG18" s="151">
        <f t="shared" si="1"/>
        <v>0</v>
      </c>
      <c r="AH18" s="151">
        <v>11</v>
      </c>
      <c r="AJ18" s="85"/>
      <c r="AL18" s="85" t="str">
        <f t="shared" si="0"/>
        <v/>
      </c>
    </row>
    <row r="19" spans="1:43" ht="15.9" customHeight="1" thickBot="1" x14ac:dyDescent="0.25">
      <c r="A19" s="103">
        <v>12</v>
      </c>
      <c r="B19" s="155"/>
      <c r="C19" s="156"/>
      <c r="D19" s="156"/>
      <c r="E19" s="156"/>
      <c r="F19" s="156"/>
      <c r="G19" s="156"/>
      <c r="H19" s="156"/>
      <c r="I19" s="157"/>
      <c r="J19" s="158"/>
      <c r="K19" s="155"/>
      <c r="L19" s="155"/>
      <c r="M19" s="156"/>
      <c r="N19" s="156"/>
      <c r="O19" s="156"/>
      <c r="P19" s="156"/>
      <c r="Q19" s="156"/>
      <c r="R19" s="156"/>
      <c r="S19" s="156"/>
      <c r="T19" s="156"/>
      <c r="U19" s="156"/>
      <c r="V19" s="156"/>
      <c r="W19" s="159"/>
      <c r="X19" s="98"/>
      <c r="Y19" s="91">
        <v>12</v>
      </c>
      <c r="Z19" s="147" t="str">
        <f>IF(C19="","",'受験申込書(団体)'!$E$9)</f>
        <v/>
      </c>
      <c r="AA19" s="148" t="str">
        <f>IF(C19="","",'受験申込書(団体)'!$E$14)</f>
        <v/>
      </c>
      <c r="AB19" s="148" t="str">
        <f>IF(OR(C19="",'受験申込書(団体)'!$E$12=""),"",'受験申込書(団体)'!$E$12)</f>
        <v/>
      </c>
      <c r="AC19" s="148" t="str">
        <f>IF(K19="","",VLOOKUP(K19,受験者名簿!$AP$16:$AQ$17,2,FALSE))</f>
        <v/>
      </c>
      <c r="AD19" s="149" t="str">
        <f>IF(OR(C19="",'受験申込書(団体)'!$E$10=""),"",'受験申込書(団体)'!$E$10+30)</f>
        <v/>
      </c>
      <c r="AE19" s="149" t="str">
        <f>IF(OR(C19="",'受験申込書(団体)'!$E$26=""),"",'受験申込書(団体)'!$E$26)</f>
        <v/>
      </c>
      <c r="AF19" s="104"/>
      <c r="AG19" s="151">
        <f t="shared" si="1"/>
        <v>0</v>
      </c>
      <c r="AH19" s="151">
        <v>12</v>
      </c>
      <c r="AJ19" s="85"/>
      <c r="AL19" s="85" t="str">
        <f t="shared" si="0"/>
        <v/>
      </c>
    </row>
    <row r="20" spans="1:43" ht="15.9" customHeight="1" thickBot="1" x14ac:dyDescent="0.25">
      <c r="A20" s="103">
        <v>13</v>
      </c>
      <c r="B20" s="155"/>
      <c r="C20" s="156"/>
      <c r="D20" s="156"/>
      <c r="E20" s="156"/>
      <c r="F20" s="156"/>
      <c r="G20" s="156"/>
      <c r="H20" s="156"/>
      <c r="I20" s="157"/>
      <c r="J20" s="158"/>
      <c r="K20" s="155"/>
      <c r="L20" s="155"/>
      <c r="M20" s="156"/>
      <c r="N20" s="156"/>
      <c r="O20" s="156"/>
      <c r="P20" s="156"/>
      <c r="Q20" s="156"/>
      <c r="R20" s="156"/>
      <c r="S20" s="156"/>
      <c r="T20" s="156"/>
      <c r="U20" s="156"/>
      <c r="V20" s="156"/>
      <c r="W20" s="159"/>
      <c r="X20" s="98"/>
      <c r="Y20" s="91">
        <v>13</v>
      </c>
      <c r="Z20" s="147" t="str">
        <f>IF(C20="","",'受験申込書(団体)'!$E$9)</f>
        <v/>
      </c>
      <c r="AA20" s="148" t="str">
        <f>IF(C20="","",'受験申込書(団体)'!$E$14)</f>
        <v/>
      </c>
      <c r="AB20" s="148" t="str">
        <f>IF(OR(C20="",'受験申込書(団体)'!$E$12=""),"",'受験申込書(団体)'!$E$12)</f>
        <v/>
      </c>
      <c r="AC20" s="148" t="str">
        <f>IF(K20="","",VLOOKUP(K20,受験者名簿!$AP$16:$AQ$17,2,FALSE))</f>
        <v/>
      </c>
      <c r="AD20" s="149" t="str">
        <f>IF(OR(C20="",'受験申込書(団体)'!$E$10=""),"",'受験申込書(団体)'!$E$10+30)</f>
        <v/>
      </c>
      <c r="AE20" s="149" t="str">
        <f>IF(OR(C20="",'受験申込書(団体)'!$E$26=""),"",'受験申込書(団体)'!$E$26)</f>
        <v/>
      </c>
      <c r="AF20" s="104"/>
      <c r="AG20" s="151">
        <f t="shared" si="1"/>
        <v>0</v>
      </c>
      <c r="AH20" s="151">
        <v>13</v>
      </c>
      <c r="AJ20" s="85"/>
      <c r="AL20" s="85" t="str">
        <f t="shared" si="0"/>
        <v/>
      </c>
      <c r="AN20" s="114" t="s">
        <v>10</v>
      </c>
    </row>
    <row r="21" spans="1:43" ht="15.9" customHeight="1" x14ac:dyDescent="0.2">
      <c r="A21" s="103">
        <v>14</v>
      </c>
      <c r="B21" s="155"/>
      <c r="C21" s="156"/>
      <c r="D21" s="156"/>
      <c r="E21" s="156"/>
      <c r="F21" s="156"/>
      <c r="G21" s="156"/>
      <c r="H21" s="156"/>
      <c r="I21" s="157"/>
      <c r="J21" s="158"/>
      <c r="K21" s="155"/>
      <c r="L21" s="155"/>
      <c r="M21" s="156"/>
      <c r="N21" s="156"/>
      <c r="O21" s="156"/>
      <c r="P21" s="156"/>
      <c r="Q21" s="156"/>
      <c r="R21" s="156"/>
      <c r="S21" s="156"/>
      <c r="T21" s="156"/>
      <c r="U21" s="156"/>
      <c r="V21" s="156"/>
      <c r="W21" s="159"/>
      <c r="X21" s="98"/>
      <c r="Y21" s="91">
        <v>14</v>
      </c>
      <c r="Z21" s="147" t="str">
        <f>IF(C21="","",'受験申込書(団体)'!$E$9)</f>
        <v/>
      </c>
      <c r="AA21" s="148" t="str">
        <f>IF(C21="","",'受験申込書(団体)'!$E$14)</f>
        <v/>
      </c>
      <c r="AB21" s="148" t="str">
        <f>IF(OR(C21="",'受験申込書(団体)'!$E$12=""),"",'受験申込書(団体)'!$E$12)</f>
        <v/>
      </c>
      <c r="AC21" s="148" t="str">
        <f>IF(K21="","",VLOOKUP(K21,受験者名簿!$AP$16:$AQ$17,2,FALSE))</f>
        <v/>
      </c>
      <c r="AD21" s="149" t="str">
        <f>IF(OR(C21="",'受験申込書(団体)'!$E$10=""),"",'受験申込書(団体)'!$E$10+30)</f>
        <v/>
      </c>
      <c r="AE21" s="149" t="str">
        <f>IF(OR(C21="",'受験申込書(団体)'!$E$26=""),"",'受験申込書(団体)'!$E$26)</f>
        <v/>
      </c>
      <c r="AF21" s="104"/>
      <c r="AG21" s="151">
        <f t="shared" si="1"/>
        <v>0</v>
      </c>
      <c r="AH21" s="151">
        <v>14</v>
      </c>
      <c r="AJ21" s="85"/>
      <c r="AL21" s="85" t="str">
        <f t="shared" si="0"/>
        <v/>
      </c>
      <c r="AN21" s="115" t="s">
        <v>11</v>
      </c>
    </row>
    <row r="22" spans="1:43" ht="15.9" customHeight="1" x14ac:dyDescent="0.2">
      <c r="A22" s="103">
        <v>15</v>
      </c>
      <c r="B22" s="155"/>
      <c r="C22" s="156"/>
      <c r="D22" s="156"/>
      <c r="E22" s="156"/>
      <c r="F22" s="156"/>
      <c r="G22" s="156"/>
      <c r="H22" s="156"/>
      <c r="I22" s="157"/>
      <c r="J22" s="158"/>
      <c r="K22" s="155"/>
      <c r="L22" s="155"/>
      <c r="M22" s="156"/>
      <c r="N22" s="156"/>
      <c r="O22" s="156"/>
      <c r="P22" s="156"/>
      <c r="Q22" s="156"/>
      <c r="R22" s="156"/>
      <c r="S22" s="156"/>
      <c r="T22" s="156"/>
      <c r="U22" s="156"/>
      <c r="V22" s="156"/>
      <c r="W22" s="159"/>
      <c r="X22" s="98"/>
      <c r="Y22" s="91">
        <v>15</v>
      </c>
      <c r="Z22" s="147" t="str">
        <f>IF(C22="","",'受験申込書(団体)'!$E$9)</f>
        <v/>
      </c>
      <c r="AA22" s="148" t="str">
        <f>IF(C22="","",'受験申込書(団体)'!$E$14)</f>
        <v/>
      </c>
      <c r="AB22" s="148" t="str">
        <f>IF(OR(C22="",'受験申込書(団体)'!$E$12=""),"",'受験申込書(団体)'!$E$12)</f>
        <v/>
      </c>
      <c r="AC22" s="148" t="str">
        <f>IF(K22="","",VLOOKUP(K22,受験者名簿!$AP$16:$AQ$17,2,FALSE))</f>
        <v/>
      </c>
      <c r="AD22" s="149" t="str">
        <f>IF(OR(C22="",'受験申込書(団体)'!$E$10=""),"",'受験申込書(団体)'!$E$10+30)</f>
        <v/>
      </c>
      <c r="AE22" s="149" t="str">
        <f>IF(OR(C22="",'受験申込書(団体)'!$E$26=""),"",'受験申込書(団体)'!$E$26)</f>
        <v/>
      </c>
      <c r="AF22" s="104"/>
      <c r="AG22" s="151">
        <f t="shared" si="1"/>
        <v>0</v>
      </c>
      <c r="AH22" s="151">
        <v>15</v>
      </c>
      <c r="AJ22" s="85"/>
      <c r="AL22" s="85" t="str">
        <f t="shared" si="0"/>
        <v/>
      </c>
      <c r="AN22" s="116" t="s">
        <v>38</v>
      </c>
    </row>
    <row r="23" spans="1:43" ht="15.9" customHeight="1" x14ac:dyDescent="0.2">
      <c r="A23" s="103">
        <v>16</v>
      </c>
      <c r="B23" s="155"/>
      <c r="C23" s="156"/>
      <c r="D23" s="156"/>
      <c r="E23" s="156"/>
      <c r="F23" s="156"/>
      <c r="G23" s="156"/>
      <c r="H23" s="156"/>
      <c r="I23" s="157"/>
      <c r="J23" s="158"/>
      <c r="K23" s="155"/>
      <c r="L23" s="155"/>
      <c r="M23" s="156"/>
      <c r="N23" s="156"/>
      <c r="O23" s="156"/>
      <c r="P23" s="156"/>
      <c r="Q23" s="156"/>
      <c r="R23" s="156"/>
      <c r="S23" s="156"/>
      <c r="T23" s="156"/>
      <c r="U23" s="156"/>
      <c r="V23" s="156"/>
      <c r="W23" s="159"/>
      <c r="X23" s="98"/>
      <c r="Y23" s="91">
        <v>16</v>
      </c>
      <c r="Z23" s="147" t="str">
        <f>IF(C23="","",'受験申込書(団体)'!$E$9)</f>
        <v/>
      </c>
      <c r="AA23" s="148" t="str">
        <f>IF(C23="","",'受験申込書(団体)'!$E$14)</f>
        <v/>
      </c>
      <c r="AB23" s="148" t="str">
        <f>IF(OR(C23="",'受験申込書(団体)'!$E$12=""),"",'受験申込書(団体)'!$E$12)</f>
        <v/>
      </c>
      <c r="AC23" s="148" t="str">
        <f>IF(K23="","",VLOOKUP(K23,受験者名簿!$AP$16:$AQ$17,2,FALSE))</f>
        <v/>
      </c>
      <c r="AD23" s="149" t="str">
        <f>IF(OR(C23="",'受験申込書(団体)'!$E$10=""),"",'受験申込書(団体)'!$E$10+30)</f>
        <v/>
      </c>
      <c r="AE23" s="149" t="str">
        <f>IF(OR(C23="",'受験申込書(団体)'!$E$26=""),"",'受験申込書(団体)'!$E$26)</f>
        <v/>
      </c>
      <c r="AF23" s="104"/>
      <c r="AG23" s="151">
        <f t="shared" si="1"/>
        <v>0</v>
      </c>
      <c r="AH23" s="151">
        <v>16</v>
      </c>
      <c r="AJ23" s="85"/>
      <c r="AL23" s="85" t="str">
        <f t="shared" si="0"/>
        <v/>
      </c>
      <c r="AN23" s="116" t="s">
        <v>39</v>
      </c>
    </row>
    <row r="24" spans="1:43" ht="15.9" customHeight="1" x14ac:dyDescent="0.2">
      <c r="A24" s="103">
        <v>17</v>
      </c>
      <c r="B24" s="155"/>
      <c r="C24" s="156"/>
      <c r="D24" s="156"/>
      <c r="E24" s="156"/>
      <c r="F24" s="156"/>
      <c r="G24" s="156"/>
      <c r="H24" s="156"/>
      <c r="I24" s="157"/>
      <c r="J24" s="158"/>
      <c r="K24" s="155"/>
      <c r="L24" s="155"/>
      <c r="M24" s="156"/>
      <c r="N24" s="156"/>
      <c r="O24" s="156"/>
      <c r="P24" s="156"/>
      <c r="Q24" s="156"/>
      <c r="R24" s="156"/>
      <c r="S24" s="156"/>
      <c r="T24" s="156"/>
      <c r="U24" s="156"/>
      <c r="V24" s="156"/>
      <c r="W24" s="159"/>
      <c r="X24" s="98"/>
      <c r="Y24" s="91">
        <v>17</v>
      </c>
      <c r="Z24" s="147" t="str">
        <f>IF(C24="","",'受験申込書(団体)'!$E$9)</f>
        <v/>
      </c>
      <c r="AA24" s="148" t="str">
        <f>IF(C24="","",'受験申込書(団体)'!$E$14)</f>
        <v/>
      </c>
      <c r="AB24" s="148" t="str">
        <f>IF(OR(C24="",'受験申込書(団体)'!$E$12=""),"",'受験申込書(団体)'!$E$12)</f>
        <v/>
      </c>
      <c r="AC24" s="148" t="str">
        <f>IF(K24="","",VLOOKUP(K24,受験者名簿!$AP$16:$AQ$17,2,FALSE))</f>
        <v/>
      </c>
      <c r="AD24" s="149" t="str">
        <f>IF(OR(C24="",'受験申込書(団体)'!$E$10=""),"",'受験申込書(団体)'!$E$10+30)</f>
        <v/>
      </c>
      <c r="AE24" s="149" t="str">
        <f>IF(OR(C24="",'受験申込書(団体)'!$E$26=""),"",'受験申込書(団体)'!$E$26)</f>
        <v/>
      </c>
      <c r="AF24" s="104"/>
      <c r="AG24" s="151">
        <f t="shared" si="1"/>
        <v>0</v>
      </c>
      <c r="AH24" s="151">
        <v>17</v>
      </c>
      <c r="AJ24" s="85"/>
      <c r="AL24" s="85" t="str">
        <f t="shared" si="0"/>
        <v/>
      </c>
      <c r="AN24" s="116" t="s">
        <v>40</v>
      </c>
    </row>
    <row r="25" spans="1:43" ht="15.9" customHeight="1" x14ac:dyDescent="0.2">
      <c r="A25" s="103">
        <v>18</v>
      </c>
      <c r="B25" s="155"/>
      <c r="C25" s="156"/>
      <c r="D25" s="156"/>
      <c r="E25" s="156"/>
      <c r="F25" s="156"/>
      <c r="G25" s="156"/>
      <c r="H25" s="156"/>
      <c r="I25" s="157"/>
      <c r="J25" s="158"/>
      <c r="K25" s="155"/>
      <c r="L25" s="155"/>
      <c r="M25" s="156"/>
      <c r="N25" s="156"/>
      <c r="O25" s="156"/>
      <c r="P25" s="156"/>
      <c r="Q25" s="156"/>
      <c r="R25" s="156"/>
      <c r="S25" s="156"/>
      <c r="T25" s="156"/>
      <c r="U25" s="156"/>
      <c r="V25" s="156"/>
      <c r="W25" s="159"/>
      <c r="X25" s="98"/>
      <c r="Y25" s="91">
        <v>18</v>
      </c>
      <c r="Z25" s="147" t="str">
        <f>IF(C25="","",'受験申込書(団体)'!$E$9)</f>
        <v/>
      </c>
      <c r="AA25" s="148" t="str">
        <f>IF(C25="","",'受験申込書(団体)'!$E$14)</f>
        <v/>
      </c>
      <c r="AB25" s="148" t="str">
        <f>IF(OR(C25="",'受験申込書(団体)'!$E$12=""),"",'受験申込書(団体)'!$E$12)</f>
        <v/>
      </c>
      <c r="AC25" s="148" t="str">
        <f>IF(K25="","",VLOOKUP(K25,受験者名簿!$AP$16:$AQ$17,2,FALSE))</f>
        <v/>
      </c>
      <c r="AD25" s="149" t="str">
        <f>IF(OR(C25="",'受験申込書(団体)'!$E$10=""),"",'受験申込書(団体)'!$E$10+30)</f>
        <v/>
      </c>
      <c r="AE25" s="149" t="str">
        <f>IF(OR(C25="",'受験申込書(団体)'!$E$26=""),"",'受験申込書(団体)'!$E$26)</f>
        <v/>
      </c>
      <c r="AF25" s="104"/>
      <c r="AG25" s="151">
        <f t="shared" si="1"/>
        <v>0</v>
      </c>
      <c r="AH25" s="151">
        <v>18</v>
      </c>
      <c r="AJ25" s="85"/>
      <c r="AL25" s="85" t="str">
        <f t="shared" si="0"/>
        <v/>
      </c>
      <c r="AN25" s="116" t="s">
        <v>41</v>
      </c>
    </row>
    <row r="26" spans="1:43" ht="15.9" customHeight="1" x14ac:dyDescent="0.2">
      <c r="A26" s="103">
        <v>19</v>
      </c>
      <c r="B26" s="155"/>
      <c r="C26" s="156"/>
      <c r="D26" s="156"/>
      <c r="E26" s="156"/>
      <c r="F26" s="156"/>
      <c r="G26" s="156"/>
      <c r="H26" s="156"/>
      <c r="I26" s="157"/>
      <c r="J26" s="158"/>
      <c r="K26" s="155"/>
      <c r="L26" s="155"/>
      <c r="M26" s="156"/>
      <c r="N26" s="156"/>
      <c r="O26" s="156"/>
      <c r="P26" s="156"/>
      <c r="Q26" s="156"/>
      <c r="R26" s="156"/>
      <c r="S26" s="156"/>
      <c r="T26" s="156"/>
      <c r="U26" s="156"/>
      <c r="V26" s="156"/>
      <c r="W26" s="159"/>
      <c r="X26" s="98"/>
      <c r="Y26" s="91">
        <v>19</v>
      </c>
      <c r="Z26" s="147" t="str">
        <f>IF(C26="","",'受験申込書(団体)'!$E$9)</f>
        <v/>
      </c>
      <c r="AA26" s="148" t="str">
        <f>IF(C26="","",'受験申込書(団体)'!$E$14)</f>
        <v/>
      </c>
      <c r="AB26" s="148" t="str">
        <f>IF(OR(C26="",'受験申込書(団体)'!$E$12=""),"",'受験申込書(団体)'!$E$12)</f>
        <v/>
      </c>
      <c r="AC26" s="148" t="str">
        <f>IF(K26="","",VLOOKUP(K26,受験者名簿!$AP$16:$AQ$17,2,FALSE))</f>
        <v/>
      </c>
      <c r="AD26" s="149" t="str">
        <f>IF(OR(C26="",'受験申込書(団体)'!$E$10=""),"",'受験申込書(団体)'!$E$10+30)</f>
        <v/>
      </c>
      <c r="AE26" s="149" t="str">
        <f>IF(OR(C26="",'受験申込書(団体)'!$E$26=""),"",'受験申込書(団体)'!$E$26)</f>
        <v/>
      </c>
      <c r="AF26" s="104"/>
      <c r="AG26" s="151">
        <f t="shared" si="1"/>
        <v>0</v>
      </c>
      <c r="AH26" s="151">
        <v>19</v>
      </c>
      <c r="AJ26" s="85"/>
      <c r="AL26" s="85" t="str">
        <f t="shared" si="0"/>
        <v/>
      </c>
      <c r="AN26" s="116" t="s">
        <v>42</v>
      </c>
    </row>
    <row r="27" spans="1:43" ht="15.9" customHeight="1" x14ac:dyDescent="0.2">
      <c r="A27" s="103">
        <v>20</v>
      </c>
      <c r="B27" s="155"/>
      <c r="C27" s="156"/>
      <c r="D27" s="156"/>
      <c r="E27" s="156"/>
      <c r="F27" s="156"/>
      <c r="G27" s="156"/>
      <c r="H27" s="156"/>
      <c r="I27" s="157"/>
      <c r="J27" s="158"/>
      <c r="K27" s="155"/>
      <c r="L27" s="155"/>
      <c r="M27" s="156"/>
      <c r="N27" s="156"/>
      <c r="O27" s="156"/>
      <c r="P27" s="156"/>
      <c r="Q27" s="156"/>
      <c r="R27" s="156"/>
      <c r="S27" s="156"/>
      <c r="T27" s="156"/>
      <c r="U27" s="156"/>
      <c r="V27" s="156"/>
      <c r="W27" s="159"/>
      <c r="X27" s="98"/>
      <c r="Y27" s="91">
        <v>20</v>
      </c>
      <c r="Z27" s="147" t="str">
        <f>IF(C27="","",'受験申込書(団体)'!$E$9)</f>
        <v/>
      </c>
      <c r="AA27" s="148" t="str">
        <f>IF(C27="","",'受験申込書(団体)'!$E$14)</f>
        <v/>
      </c>
      <c r="AB27" s="148" t="str">
        <f>IF(OR(C27="",'受験申込書(団体)'!$E$12=""),"",'受験申込書(団体)'!$E$12)</f>
        <v/>
      </c>
      <c r="AC27" s="148" t="str">
        <f>IF(K27="","",VLOOKUP(K27,受験者名簿!$AP$16:$AQ$17,2,FALSE))</f>
        <v/>
      </c>
      <c r="AD27" s="149" t="str">
        <f>IF(OR(C27="",'受験申込書(団体)'!$E$10=""),"",'受験申込書(団体)'!$E$10+30)</f>
        <v/>
      </c>
      <c r="AE27" s="149" t="str">
        <f>IF(OR(C27="",'受験申込書(団体)'!$E$26=""),"",'受験申込書(団体)'!$E$26)</f>
        <v/>
      </c>
      <c r="AF27" s="104"/>
      <c r="AG27" s="151">
        <f t="shared" si="1"/>
        <v>0</v>
      </c>
      <c r="AH27" s="151">
        <v>20</v>
      </c>
      <c r="AJ27" s="85"/>
      <c r="AL27" s="85" t="str">
        <f t="shared" si="0"/>
        <v/>
      </c>
      <c r="AN27" s="116" t="s">
        <v>43</v>
      </c>
    </row>
    <row r="28" spans="1:43" ht="15.9" customHeight="1" x14ac:dyDescent="0.2">
      <c r="A28" s="103">
        <v>21</v>
      </c>
      <c r="B28" s="155"/>
      <c r="C28" s="156"/>
      <c r="D28" s="156"/>
      <c r="E28" s="156"/>
      <c r="F28" s="156"/>
      <c r="G28" s="156"/>
      <c r="H28" s="156"/>
      <c r="I28" s="157"/>
      <c r="J28" s="158"/>
      <c r="K28" s="155"/>
      <c r="L28" s="155"/>
      <c r="M28" s="156"/>
      <c r="N28" s="156"/>
      <c r="O28" s="156"/>
      <c r="P28" s="156"/>
      <c r="Q28" s="156"/>
      <c r="R28" s="156"/>
      <c r="S28" s="156"/>
      <c r="T28" s="156"/>
      <c r="U28" s="156"/>
      <c r="V28" s="156"/>
      <c r="W28" s="159"/>
      <c r="X28" s="98"/>
      <c r="Y28" s="91">
        <v>21</v>
      </c>
      <c r="Z28" s="147" t="str">
        <f>IF(C28="","",'受験申込書(団体)'!$E$9)</f>
        <v/>
      </c>
      <c r="AA28" s="148" t="str">
        <f>IF(C28="","",'受験申込書(団体)'!$E$14)</f>
        <v/>
      </c>
      <c r="AB28" s="148" t="str">
        <f>IF(OR(C28="",'受験申込書(団体)'!$E$12=""),"",'受験申込書(団体)'!$E$12)</f>
        <v/>
      </c>
      <c r="AC28" s="148" t="str">
        <f>IF(K28="","",VLOOKUP(K28,受験者名簿!$AP$16:$AQ$17,2,FALSE))</f>
        <v/>
      </c>
      <c r="AD28" s="149" t="str">
        <f>IF(OR(C28="",'受験申込書(団体)'!$E$10=""),"",'受験申込書(団体)'!$E$10+30)</f>
        <v/>
      </c>
      <c r="AE28" s="149" t="str">
        <f>IF(OR(C28="",'受験申込書(団体)'!$E$26=""),"",'受験申込書(団体)'!$E$26)</f>
        <v/>
      </c>
      <c r="AF28" s="104"/>
      <c r="AG28" s="151">
        <f t="shared" si="1"/>
        <v>0</v>
      </c>
      <c r="AH28" s="151">
        <v>21</v>
      </c>
      <c r="AJ28" s="85"/>
      <c r="AL28" s="85" t="str">
        <f t="shared" si="0"/>
        <v/>
      </c>
      <c r="AN28" s="115" t="s">
        <v>37</v>
      </c>
    </row>
    <row r="29" spans="1:43" ht="15.9" customHeight="1" thickBot="1" x14ac:dyDescent="0.25">
      <c r="A29" s="103">
        <v>22</v>
      </c>
      <c r="B29" s="155"/>
      <c r="C29" s="156"/>
      <c r="D29" s="156"/>
      <c r="E29" s="156"/>
      <c r="F29" s="156"/>
      <c r="G29" s="156"/>
      <c r="H29" s="156"/>
      <c r="I29" s="157"/>
      <c r="J29" s="158"/>
      <c r="K29" s="155"/>
      <c r="L29" s="155"/>
      <c r="M29" s="156"/>
      <c r="N29" s="156"/>
      <c r="O29" s="156"/>
      <c r="P29" s="156"/>
      <c r="Q29" s="156"/>
      <c r="R29" s="156"/>
      <c r="S29" s="156"/>
      <c r="T29" s="156"/>
      <c r="U29" s="156"/>
      <c r="V29" s="156"/>
      <c r="W29" s="159"/>
      <c r="X29" s="98"/>
      <c r="Y29" s="91">
        <v>22</v>
      </c>
      <c r="Z29" s="147" t="str">
        <f>IF(C29="","",'受験申込書(団体)'!$E$9)</f>
        <v/>
      </c>
      <c r="AA29" s="148" t="str">
        <f>IF(C29="","",'受験申込書(団体)'!$E$14)</f>
        <v/>
      </c>
      <c r="AB29" s="148" t="str">
        <f>IF(OR(C29="",'受験申込書(団体)'!$E$12=""),"",'受験申込書(団体)'!$E$12)</f>
        <v/>
      </c>
      <c r="AC29" s="148" t="str">
        <f>IF(K29="","",VLOOKUP(K29,受験者名簿!$AP$16:$AQ$17,2,FALSE))</f>
        <v/>
      </c>
      <c r="AD29" s="149" t="str">
        <f>IF(OR(C29="",'受験申込書(団体)'!$E$10=""),"",'受験申込書(団体)'!$E$10+30)</f>
        <v/>
      </c>
      <c r="AE29" s="149" t="str">
        <f>IF(OR(C29="",'受験申込書(団体)'!$E$26=""),"",'受験申込書(団体)'!$E$26)</f>
        <v/>
      </c>
      <c r="AF29" s="104"/>
      <c r="AG29" s="151">
        <f t="shared" si="1"/>
        <v>0</v>
      </c>
      <c r="AH29" s="151">
        <v>22</v>
      </c>
      <c r="AJ29" s="85"/>
      <c r="AL29" s="85" t="str">
        <f t="shared" si="0"/>
        <v/>
      </c>
      <c r="AN29" s="117" t="s">
        <v>49</v>
      </c>
    </row>
    <row r="30" spans="1:43" ht="15.9" customHeight="1" x14ac:dyDescent="0.2">
      <c r="A30" s="103">
        <v>23</v>
      </c>
      <c r="B30" s="155"/>
      <c r="C30" s="156"/>
      <c r="D30" s="156"/>
      <c r="E30" s="156"/>
      <c r="F30" s="156"/>
      <c r="G30" s="156"/>
      <c r="H30" s="156"/>
      <c r="I30" s="157"/>
      <c r="J30" s="158"/>
      <c r="K30" s="155"/>
      <c r="L30" s="155"/>
      <c r="M30" s="156"/>
      <c r="N30" s="156"/>
      <c r="O30" s="156"/>
      <c r="P30" s="156"/>
      <c r="Q30" s="156"/>
      <c r="R30" s="156"/>
      <c r="S30" s="156"/>
      <c r="T30" s="156"/>
      <c r="U30" s="156"/>
      <c r="V30" s="156"/>
      <c r="W30" s="159"/>
      <c r="X30" s="98"/>
      <c r="Y30" s="91">
        <v>23</v>
      </c>
      <c r="Z30" s="147" t="str">
        <f>IF(C30="","",'受験申込書(団体)'!$E$9)</f>
        <v/>
      </c>
      <c r="AA30" s="148" t="str">
        <f>IF(C30="","",'受験申込書(団体)'!$E$14)</f>
        <v/>
      </c>
      <c r="AB30" s="148" t="str">
        <f>IF(OR(C30="",'受験申込書(団体)'!$E$12=""),"",'受験申込書(団体)'!$E$12)</f>
        <v/>
      </c>
      <c r="AC30" s="148" t="str">
        <f>IF(K30="","",VLOOKUP(K30,受験者名簿!$AP$16:$AQ$17,2,FALSE))</f>
        <v/>
      </c>
      <c r="AD30" s="149" t="str">
        <f>IF(OR(C30="",'受験申込書(団体)'!$E$10=""),"",'受験申込書(団体)'!$E$10+30)</f>
        <v/>
      </c>
      <c r="AE30" s="149" t="str">
        <f>IF(OR(C30="",'受験申込書(団体)'!$E$26=""),"",'受験申込書(団体)'!$E$26)</f>
        <v/>
      </c>
      <c r="AF30" s="104"/>
      <c r="AG30" s="151">
        <f t="shared" si="1"/>
        <v>0</v>
      </c>
      <c r="AH30" s="151">
        <v>23</v>
      </c>
      <c r="AJ30" s="85"/>
      <c r="AL30" s="85" t="str">
        <f t="shared" si="0"/>
        <v/>
      </c>
    </row>
    <row r="31" spans="1:43" ht="15.9" customHeight="1" x14ac:dyDescent="0.2">
      <c r="A31" s="103">
        <v>24</v>
      </c>
      <c r="B31" s="155"/>
      <c r="C31" s="156"/>
      <c r="D31" s="156"/>
      <c r="E31" s="156"/>
      <c r="F31" s="156"/>
      <c r="G31" s="156"/>
      <c r="H31" s="156"/>
      <c r="I31" s="157"/>
      <c r="J31" s="158"/>
      <c r="K31" s="155"/>
      <c r="L31" s="155"/>
      <c r="M31" s="156"/>
      <c r="N31" s="156"/>
      <c r="O31" s="156"/>
      <c r="P31" s="156"/>
      <c r="Q31" s="156"/>
      <c r="R31" s="156"/>
      <c r="S31" s="156"/>
      <c r="T31" s="156"/>
      <c r="U31" s="156"/>
      <c r="V31" s="156"/>
      <c r="W31" s="159"/>
      <c r="X31" s="98"/>
      <c r="Y31" s="91">
        <v>24</v>
      </c>
      <c r="Z31" s="147" t="str">
        <f>IF(C31="","",'受験申込書(団体)'!$E$9)</f>
        <v/>
      </c>
      <c r="AA31" s="148" t="str">
        <f>IF(C31="","",'受験申込書(団体)'!$E$14)</f>
        <v/>
      </c>
      <c r="AB31" s="148" t="str">
        <f>IF(OR(C31="",'受験申込書(団体)'!$E$12=""),"",'受験申込書(団体)'!$E$12)</f>
        <v/>
      </c>
      <c r="AC31" s="148" t="str">
        <f>IF(K31="","",VLOOKUP(K31,受験者名簿!$AP$16:$AQ$17,2,FALSE))</f>
        <v/>
      </c>
      <c r="AD31" s="149" t="str">
        <f>IF(OR(C31="",'受験申込書(団体)'!$E$10=""),"",'受験申込書(団体)'!$E$10+30)</f>
        <v/>
      </c>
      <c r="AE31" s="149" t="str">
        <f>IF(OR(C31="",'受験申込書(団体)'!$E$26=""),"",'受験申込書(団体)'!$E$26)</f>
        <v/>
      </c>
      <c r="AF31" s="104"/>
      <c r="AG31" s="151">
        <f t="shared" si="1"/>
        <v>0</v>
      </c>
      <c r="AH31" s="151">
        <v>24</v>
      </c>
      <c r="AJ31" s="85"/>
      <c r="AL31" s="85" t="str">
        <f t="shared" si="0"/>
        <v/>
      </c>
    </row>
    <row r="32" spans="1:43" ht="15.9" customHeight="1" x14ac:dyDescent="0.2">
      <c r="A32" s="103">
        <v>25</v>
      </c>
      <c r="B32" s="155"/>
      <c r="C32" s="156"/>
      <c r="D32" s="156"/>
      <c r="E32" s="156"/>
      <c r="F32" s="156"/>
      <c r="G32" s="156"/>
      <c r="H32" s="156"/>
      <c r="I32" s="157"/>
      <c r="J32" s="158"/>
      <c r="K32" s="155"/>
      <c r="L32" s="155"/>
      <c r="M32" s="156"/>
      <c r="N32" s="156"/>
      <c r="O32" s="156"/>
      <c r="P32" s="156"/>
      <c r="Q32" s="156"/>
      <c r="R32" s="156"/>
      <c r="S32" s="156"/>
      <c r="T32" s="156"/>
      <c r="U32" s="156"/>
      <c r="V32" s="156"/>
      <c r="W32" s="159"/>
      <c r="X32" s="98"/>
      <c r="Y32" s="91">
        <v>25</v>
      </c>
      <c r="Z32" s="147" t="str">
        <f>IF(C32="","",'受験申込書(団体)'!$E$9)</f>
        <v/>
      </c>
      <c r="AA32" s="148" t="str">
        <f>IF(C32="","",'受験申込書(団体)'!$E$14)</f>
        <v/>
      </c>
      <c r="AB32" s="148" t="str">
        <f>IF(OR(C32="",'受験申込書(団体)'!$E$12=""),"",'受験申込書(団体)'!$E$12)</f>
        <v/>
      </c>
      <c r="AC32" s="148" t="str">
        <f>IF(K32="","",VLOOKUP(K32,受験者名簿!$AP$16:$AQ$17,2,FALSE))</f>
        <v/>
      </c>
      <c r="AD32" s="149" t="str">
        <f>IF(OR(C32="",'受験申込書(団体)'!$E$10=""),"",'受験申込書(団体)'!$E$10+30)</f>
        <v/>
      </c>
      <c r="AE32" s="149" t="str">
        <f>IF(OR(C32="",'受験申込書(団体)'!$E$26=""),"",'受験申込書(団体)'!$E$26)</f>
        <v/>
      </c>
      <c r="AF32" s="104"/>
      <c r="AG32" s="151">
        <f t="shared" si="1"/>
        <v>0</v>
      </c>
      <c r="AH32" s="151">
        <v>25</v>
      </c>
      <c r="AJ32" s="85"/>
      <c r="AL32" s="85" t="str">
        <f t="shared" si="0"/>
        <v/>
      </c>
    </row>
    <row r="33" spans="1:38" ht="15.9" customHeight="1" x14ac:dyDescent="0.2">
      <c r="A33" s="103">
        <v>26</v>
      </c>
      <c r="B33" s="155"/>
      <c r="C33" s="156"/>
      <c r="D33" s="156"/>
      <c r="E33" s="156"/>
      <c r="F33" s="156"/>
      <c r="G33" s="156"/>
      <c r="H33" s="156"/>
      <c r="I33" s="157"/>
      <c r="J33" s="158"/>
      <c r="K33" s="155"/>
      <c r="L33" s="155"/>
      <c r="M33" s="156"/>
      <c r="N33" s="156"/>
      <c r="O33" s="156"/>
      <c r="P33" s="156"/>
      <c r="Q33" s="156"/>
      <c r="R33" s="156"/>
      <c r="S33" s="156"/>
      <c r="T33" s="156"/>
      <c r="U33" s="156"/>
      <c r="V33" s="156"/>
      <c r="W33" s="159"/>
      <c r="X33" s="98"/>
      <c r="Y33" s="91">
        <v>26</v>
      </c>
      <c r="Z33" s="147" t="str">
        <f>IF(C33="","",'受験申込書(団体)'!$E$9)</f>
        <v/>
      </c>
      <c r="AA33" s="148" t="str">
        <f>IF(C33="","",'受験申込書(団体)'!$E$14)</f>
        <v/>
      </c>
      <c r="AB33" s="148" t="str">
        <f>IF(OR(C33="",'受験申込書(団体)'!$E$12=""),"",'受験申込書(団体)'!$E$12)</f>
        <v/>
      </c>
      <c r="AC33" s="148" t="str">
        <f>IF(K33="","",VLOOKUP(K33,受験者名簿!$AP$16:$AQ$17,2,FALSE))</f>
        <v/>
      </c>
      <c r="AD33" s="149" t="str">
        <f>IF(OR(C33="",'受験申込書(団体)'!$E$10=""),"",'受験申込書(団体)'!$E$10+30)</f>
        <v/>
      </c>
      <c r="AE33" s="149" t="str">
        <f>IF(OR(C33="",'受験申込書(団体)'!$E$26=""),"",'受験申込書(団体)'!$E$26)</f>
        <v/>
      </c>
      <c r="AF33" s="104"/>
      <c r="AG33" s="151">
        <f t="shared" si="1"/>
        <v>0</v>
      </c>
      <c r="AH33" s="151">
        <v>26</v>
      </c>
      <c r="AJ33" s="85"/>
      <c r="AL33" s="85" t="str">
        <f t="shared" si="0"/>
        <v/>
      </c>
    </row>
    <row r="34" spans="1:38" ht="15.9" customHeight="1" x14ac:dyDescent="0.2">
      <c r="A34" s="103">
        <v>27</v>
      </c>
      <c r="B34" s="155"/>
      <c r="C34" s="156"/>
      <c r="D34" s="156"/>
      <c r="E34" s="156"/>
      <c r="F34" s="156"/>
      <c r="G34" s="156"/>
      <c r="H34" s="156"/>
      <c r="I34" s="157"/>
      <c r="J34" s="158"/>
      <c r="K34" s="155"/>
      <c r="L34" s="155"/>
      <c r="M34" s="156"/>
      <c r="N34" s="156"/>
      <c r="O34" s="156"/>
      <c r="P34" s="156"/>
      <c r="Q34" s="156"/>
      <c r="R34" s="156"/>
      <c r="S34" s="156"/>
      <c r="T34" s="156"/>
      <c r="U34" s="156"/>
      <c r="V34" s="156"/>
      <c r="W34" s="159"/>
      <c r="X34" s="98"/>
      <c r="Y34" s="91">
        <v>27</v>
      </c>
      <c r="Z34" s="147" t="str">
        <f>IF(C34="","",'受験申込書(団体)'!$E$9)</f>
        <v/>
      </c>
      <c r="AA34" s="148" t="str">
        <f>IF(C34="","",'受験申込書(団体)'!$E$14)</f>
        <v/>
      </c>
      <c r="AB34" s="148" t="str">
        <f>IF(OR(C34="",'受験申込書(団体)'!$E$12=""),"",'受験申込書(団体)'!$E$12)</f>
        <v/>
      </c>
      <c r="AC34" s="148" t="str">
        <f>IF(K34="","",VLOOKUP(K34,受験者名簿!$AP$16:$AQ$17,2,FALSE))</f>
        <v/>
      </c>
      <c r="AD34" s="149" t="str">
        <f>IF(OR(C34="",'受験申込書(団体)'!$E$10=""),"",'受験申込書(団体)'!$E$10+30)</f>
        <v/>
      </c>
      <c r="AE34" s="149" t="str">
        <f>IF(OR(C34="",'受験申込書(団体)'!$E$26=""),"",'受験申込書(団体)'!$E$26)</f>
        <v/>
      </c>
      <c r="AF34" s="104"/>
      <c r="AG34" s="151">
        <f t="shared" si="1"/>
        <v>0</v>
      </c>
      <c r="AH34" s="151">
        <v>27</v>
      </c>
      <c r="AJ34" s="85"/>
      <c r="AL34" s="85" t="str">
        <f t="shared" si="0"/>
        <v/>
      </c>
    </row>
    <row r="35" spans="1:38" ht="15.9" customHeight="1" x14ac:dyDescent="0.2">
      <c r="A35" s="103">
        <v>28</v>
      </c>
      <c r="B35" s="155"/>
      <c r="C35" s="156"/>
      <c r="D35" s="156"/>
      <c r="E35" s="156"/>
      <c r="F35" s="156"/>
      <c r="G35" s="156"/>
      <c r="H35" s="156"/>
      <c r="I35" s="157"/>
      <c r="J35" s="158"/>
      <c r="K35" s="155"/>
      <c r="L35" s="155"/>
      <c r="M35" s="156"/>
      <c r="N35" s="156"/>
      <c r="O35" s="156"/>
      <c r="P35" s="156"/>
      <c r="Q35" s="156"/>
      <c r="R35" s="156"/>
      <c r="S35" s="156"/>
      <c r="T35" s="156"/>
      <c r="U35" s="156"/>
      <c r="V35" s="156"/>
      <c r="W35" s="159"/>
      <c r="X35" s="98"/>
      <c r="Y35" s="91">
        <v>28</v>
      </c>
      <c r="Z35" s="147" t="str">
        <f>IF(C35="","",'受験申込書(団体)'!$E$9)</f>
        <v/>
      </c>
      <c r="AA35" s="148" t="str">
        <f>IF(C35="","",'受験申込書(団体)'!$E$14)</f>
        <v/>
      </c>
      <c r="AB35" s="148" t="str">
        <f>IF(OR(C35="",'受験申込書(団体)'!$E$12=""),"",'受験申込書(団体)'!$E$12)</f>
        <v/>
      </c>
      <c r="AC35" s="148" t="str">
        <f>IF(K35="","",VLOOKUP(K35,受験者名簿!$AP$16:$AQ$17,2,FALSE))</f>
        <v/>
      </c>
      <c r="AD35" s="149" t="str">
        <f>IF(OR(C35="",'受験申込書(団体)'!$E$10=""),"",'受験申込書(団体)'!$E$10+30)</f>
        <v/>
      </c>
      <c r="AE35" s="149" t="str">
        <f>IF(OR(C35="",'受験申込書(団体)'!$E$26=""),"",'受験申込書(団体)'!$E$26)</f>
        <v/>
      </c>
      <c r="AF35" s="104"/>
      <c r="AG35" s="151">
        <f t="shared" si="1"/>
        <v>0</v>
      </c>
      <c r="AH35" s="151">
        <v>28</v>
      </c>
      <c r="AJ35" s="85"/>
      <c r="AL35" s="85" t="str">
        <f t="shared" si="0"/>
        <v/>
      </c>
    </row>
    <row r="36" spans="1:38" ht="15.9" customHeight="1" x14ac:dyDescent="0.2">
      <c r="A36" s="103">
        <v>29</v>
      </c>
      <c r="B36" s="155"/>
      <c r="C36" s="156"/>
      <c r="D36" s="156"/>
      <c r="E36" s="156"/>
      <c r="F36" s="156"/>
      <c r="G36" s="156"/>
      <c r="H36" s="156"/>
      <c r="I36" s="157"/>
      <c r="J36" s="158"/>
      <c r="K36" s="155"/>
      <c r="L36" s="155"/>
      <c r="M36" s="156"/>
      <c r="N36" s="156"/>
      <c r="O36" s="156"/>
      <c r="P36" s="156"/>
      <c r="Q36" s="156"/>
      <c r="R36" s="156"/>
      <c r="S36" s="156"/>
      <c r="T36" s="156"/>
      <c r="U36" s="156"/>
      <c r="V36" s="156"/>
      <c r="W36" s="159"/>
      <c r="X36" s="98"/>
      <c r="Y36" s="91">
        <v>29</v>
      </c>
      <c r="Z36" s="147" t="str">
        <f>IF(C36="","",'受験申込書(団体)'!$E$9)</f>
        <v/>
      </c>
      <c r="AA36" s="148" t="str">
        <f>IF(C36="","",'受験申込書(団体)'!$E$14)</f>
        <v/>
      </c>
      <c r="AB36" s="148" t="str">
        <f>IF(OR(C36="",'受験申込書(団体)'!$E$12=""),"",'受験申込書(団体)'!$E$12)</f>
        <v/>
      </c>
      <c r="AC36" s="148" t="str">
        <f>IF(K36="","",VLOOKUP(K36,受験者名簿!$AP$16:$AQ$17,2,FALSE))</f>
        <v/>
      </c>
      <c r="AD36" s="149" t="str">
        <f>IF(OR(C36="",'受験申込書(団体)'!$E$10=""),"",'受験申込書(団体)'!$E$10+30)</f>
        <v/>
      </c>
      <c r="AE36" s="149" t="str">
        <f>IF(OR(C36="",'受験申込書(団体)'!$E$26=""),"",'受験申込書(団体)'!$E$26)</f>
        <v/>
      </c>
      <c r="AF36" s="104"/>
      <c r="AG36" s="151">
        <f t="shared" si="1"/>
        <v>0</v>
      </c>
      <c r="AH36" s="151">
        <v>29</v>
      </c>
      <c r="AJ36" s="85"/>
      <c r="AL36" s="85" t="str">
        <f t="shared" si="0"/>
        <v/>
      </c>
    </row>
    <row r="37" spans="1:38" ht="15.9" customHeight="1" x14ac:dyDescent="0.2">
      <c r="A37" s="103">
        <v>30</v>
      </c>
      <c r="B37" s="155"/>
      <c r="C37" s="156"/>
      <c r="D37" s="156"/>
      <c r="E37" s="156"/>
      <c r="F37" s="156"/>
      <c r="G37" s="156"/>
      <c r="H37" s="156"/>
      <c r="I37" s="157"/>
      <c r="J37" s="158"/>
      <c r="K37" s="155"/>
      <c r="L37" s="155"/>
      <c r="M37" s="156"/>
      <c r="N37" s="156"/>
      <c r="O37" s="156"/>
      <c r="P37" s="156"/>
      <c r="Q37" s="156"/>
      <c r="R37" s="156"/>
      <c r="S37" s="156"/>
      <c r="T37" s="156"/>
      <c r="U37" s="156"/>
      <c r="V37" s="156"/>
      <c r="W37" s="159"/>
      <c r="X37" s="98"/>
      <c r="Y37" s="91">
        <v>30</v>
      </c>
      <c r="Z37" s="147" t="str">
        <f>IF(C37="","",'受験申込書(団体)'!$E$9)</f>
        <v/>
      </c>
      <c r="AA37" s="148" t="str">
        <f>IF(C37="","",'受験申込書(団体)'!$E$14)</f>
        <v/>
      </c>
      <c r="AB37" s="148" t="str">
        <f>IF(OR(C37="",'受験申込書(団体)'!$E$12=""),"",'受験申込書(団体)'!$E$12)</f>
        <v/>
      </c>
      <c r="AC37" s="148" t="str">
        <f>IF(K37="","",VLOOKUP(K37,受験者名簿!$AP$16:$AQ$17,2,FALSE))</f>
        <v/>
      </c>
      <c r="AD37" s="149" t="str">
        <f>IF(OR(C37="",'受験申込書(団体)'!$E$10=""),"",'受験申込書(団体)'!$E$10+30)</f>
        <v/>
      </c>
      <c r="AE37" s="149" t="str">
        <f>IF(OR(C37="",'受験申込書(団体)'!$E$26=""),"",'受験申込書(団体)'!$E$26)</f>
        <v/>
      </c>
      <c r="AF37" s="104"/>
      <c r="AG37" s="151">
        <f t="shared" si="1"/>
        <v>0</v>
      </c>
      <c r="AH37" s="151">
        <v>30</v>
      </c>
      <c r="AJ37" s="85"/>
      <c r="AL37" s="85" t="str">
        <f t="shared" si="0"/>
        <v/>
      </c>
    </row>
    <row r="38" spans="1:38" ht="15.9" customHeight="1" x14ac:dyDescent="0.2">
      <c r="A38" s="103">
        <v>31</v>
      </c>
      <c r="B38" s="155"/>
      <c r="C38" s="156"/>
      <c r="D38" s="156"/>
      <c r="E38" s="156"/>
      <c r="F38" s="156"/>
      <c r="G38" s="156"/>
      <c r="H38" s="156"/>
      <c r="I38" s="157"/>
      <c r="J38" s="158"/>
      <c r="K38" s="155"/>
      <c r="L38" s="155"/>
      <c r="M38" s="156"/>
      <c r="N38" s="156"/>
      <c r="O38" s="156"/>
      <c r="P38" s="156"/>
      <c r="Q38" s="156"/>
      <c r="R38" s="156"/>
      <c r="S38" s="156"/>
      <c r="T38" s="156"/>
      <c r="U38" s="156"/>
      <c r="V38" s="156"/>
      <c r="W38" s="159"/>
      <c r="X38" s="98"/>
      <c r="Y38" s="91">
        <v>31</v>
      </c>
      <c r="Z38" s="147" t="str">
        <f>IF(C38="","",'受験申込書(団体)'!$E$9)</f>
        <v/>
      </c>
      <c r="AA38" s="148" t="str">
        <f>IF(C38="","",'受験申込書(団体)'!$E$14)</f>
        <v/>
      </c>
      <c r="AB38" s="148" t="str">
        <f>IF(OR(C38="",'受験申込書(団体)'!$E$12=""),"",'受験申込書(団体)'!$E$12)</f>
        <v/>
      </c>
      <c r="AC38" s="148" t="str">
        <f>IF(K38="","",VLOOKUP(K38,受験者名簿!$AP$16:$AQ$17,2,FALSE))</f>
        <v/>
      </c>
      <c r="AD38" s="149" t="str">
        <f>IF(OR(C38="",'受験申込書(団体)'!$E$10=""),"",'受験申込書(団体)'!$E$10+30)</f>
        <v/>
      </c>
      <c r="AE38" s="149" t="str">
        <f>IF(OR(C38="",'受験申込書(団体)'!$E$26=""),"",'受験申込書(団体)'!$E$26)</f>
        <v/>
      </c>
      <c r="AF38" s="104"/>
      <c r="AG38" s="151">
        <f t="shared" si="1"/>
        <v>0</v>
      </c>
      <c r="AH38" s="151">
        <v>31</v>
      </c>
      <c r="AJ38" s="85"/>
      <c r="AL38" s="85" t="str">
        <f t="shared" si="0"/>
        <v/>
      </c>
    </row>
    <row r="39" spans="1:38" ht="15.9" customHeight="1" x14ac:dyDescent="0.2">
      <c r="A39" s="103">
        <v>32</v>
      </c>
      <c r="B39" s="155"/>
      <c r="C39" s="156"/>
      <c r="D39" s="156"/>
      <c r="E39" s="156"/>
      <c r="F39" s="156"/>
      <c r="G39" s="156"/>
      <c r="H39" s="156"/>
      <c r="I39" s="157"/>
      <c r="J39" s="158"/>
      <c r="K39" s="155"/>
      <c r="L39" s="155"/>
      <c r="M39" s="156"/>
      <c r="N39" s="156"/>
      <c r="O39" s="156"/>
      <c r="P39" s="156"/>
      <c r="Q39" s="156"/>
      <c r="R39" s="156"/>
      <c r="S39" s="156"/>
      <c r="T39" s="156"/>
      <c r="U39" s="156"/>
      <c r="V39" s="156"/>
      <c r="W39" s="159"/>
      <c r="X39" s="98"/>
      <c r="Y39" s="91">
        <v>32</v>
      </c>
      <c r="Z39" s="147" t="str">
        <f>IF(C39="","",'受験申込書(団体)'!$E$9)</f>
        <v/>
      </c>
      <c r="AA39" s="148" t="str">
        <f>IF(C39="","",'受験申込書(団体)'!$E$14)</f>
        <v/>
      </c>
      <c r="AB39" s="148" t="str">
        <f>IF(OR(C39="",'受験申込書(団体)'!$E$12=""),"",'受験申込書(団体)'!$E$12)</f>
        <v/>
      </c>
      <c r="AC39" s="148" t="str">
        <f>IF(K39="","",VLOOKUP(K39,受験者名簿!$AP$16:$AQ$17,2,FALSE))</f>
        <v/>
      </c>
      <c r="AD39" s="149" t="str">
        <f>IF(OR(C39="",'受験申込書(団体)'!$E$10=""),"",'受験申込書(団体)'!$E$10+30)</f>
        <v/>
      </c>
      <c r="AE39" s="149" t="str">
        <f>IF(OR(C39="",'受験申込書(団体)'!$E$26=""),"",'受験申込書(団体)'!$E$26)</f>
        <v/>
      </c>
      <c r="AF39" s="104"/>
      <c r="AG39" s="151">
        <f t="shared" si="1"/>
        <v>0</v>
      </c>
      <c r="AH39" s="151">
        <v>32</v>
      </c>
      <c r="AJ39" s="85"/>
      <c r="AL39" s="85" t="str">
        <f t="shared" ref="AL39:AL70" si="2">IF(OR(C39="",$AL$4=""),"",$AL$4)</f>
        <v/>
      </c>
    </row>
    <row r="40" spans="1:38" ht="15.9" customHeight="1" x14ac:dyDescent="0.2">
      <c r="A40" s="103">
        <v>33</v>
      </c>
      <c r="B40" s="155"/>
      <c r="C40" s="156"/>
      <c r="D40" s="156"/>
      <c r="E40" s="156"/>
      <c r="F40" s="156"/>
      <c r="G40" s="156"/>
      <c r="H40" s="156"/>
      <c r="I40" s="157"/>
      <c r="J40" s="158"/>
      <c r="K40" s="155"/>
      <c r="L40" s="155"/>
      <c r="M40" s="156"/>
      <c r="N40" s="156"/>
      <c r="O40" s="156"/>
      <c r="P40" s="156"/>
      <c r="Q40" s="156"/>
      <c r="R40" s="156"/>
      <c r="S40" s="156"/>
      <c r="T40" s="156"/>
      <c r="U40" s="156"/>
      <c r="V40" s="156"/>
      <c r="W40" s="159"/>
      <c r="X40" s="98"/>
      <c r="Y40" s="91">
        <v>33</v>
      </c>
      <c r="Z40" s="147" t="str">
        <f>IF(C40="","",'受験申込書(団体)'!$E$9)</f>
        <v/>
      </c>
      <c r="AA40" s="148" t="str">
        <f>IF(C40="","",'受験申込書(団体)'!$E$14)</f>
        <v/>
      </c>
      <c r="AB40" s="148" t="str">
        <f>IF(OR(C40="",'受験申込書(団体)'!$E$12=""),"",'受験申込書(団体)'!$E$12)</f>
        <v/>
      </c>
      <c r="AC40" s="148" t="str">
        <f>IF(K40="","",VLOOKUP(K40,受験者名簿!$AP$16:$AQ$17,2,FALSE))</f>
        <v/>
      </c>
      <c r="AD40" s="149" t="str">
        <f>IF(OR(C40="",'受験申込書(団体)'!$E$10=""),"",'受験申込書(団体)'!$E$10+30)</f>
        <v/>
      </c>
      <c r="AE40" s="149" t="str">
        <f>IF(OR(C40="",'受験申込書(団体)'!$E$26=""),"",'受験申込書(団体)'!$E$26)</f>
        <v/>
      </c>
      <c r="AF40" s="104"/>
      <c r="AG40" s="151">
        <f t="shared" si="1"/>
        <v>0</v>
      </c>
      <c r="AH40" s="151">
        <v>33</v>
      </c>
      <c r="AJ40" s="85"/>
      <c r="AL40" s="85" t="str">
        <f t="shared" si="2"/>
        <v/>
      </c>
    </row>
    <row r="41" spans="1:38" ht="15.9" customHeight="1" x14ac:dyDescent="0.2">
      <c r="A41" s="103">
        <v>34</v>
      </c>
      <c r="B41" s="155"/>
      <c r="C41" s="156"/>
      <c r="D41" s="156"/>
      <c r="E41" s="156"/>
      <c r="F41" s="156"/>
      <c r="G41" s="156"/>
      <c r="H41" s="156"/>
      <c r="I41" s="157"/>
      <c r="J41" s="158"/>
      <c r="K41" s="155"/>
      <c r="L41" s="155"/>
      <c r="M41" s="156"/>
      <c r="N41" s="156"/>
      <c r="O41" s="156"/>
      <c r="P41" s="156"/>
      <c r="Q41" s="156"/>
      <c r="R41" s="156"/>
      <c r="S41" s="156"/>
      <c r="T41" s="156"/>
      <c r="U41" s="156"/>
      <c r="V41" s="156"/>
      <c r="W41" s="159"/>
      <c r="X41" s="98"/>
      <c r="Y41" s="91">
        <v>34</v>
      </c>
      <c r="Z41" s="147" t="str">
        <f>IF(C41="","",'受験申込書(団体)'!$E$9)</f>
        <v/>
      </c>
      <c r="AA41" s="148" t="str">
        <f>IF(C41="","",'受験申込書(団体)'!$E$14)</f>
        <v/>
      </c>
      <c r="AB41" s="148" t="str">
        <f>IF(OR(C41="",'受験申込書(団体)'!$E$12=""),"",'受験申込書(団体)'!$E$12)</f>
        <v/>
      </c>
      <c r="AC41" s="148" t="str">
        <f>IF(K41="","",VLOOKUP(K41,受験者名簿!$AP$16:$AQ$17,2,FALSE))</f>
        <v/>
      </c>
      <c r="AD41" s="149" t="str">
        <f>IF(OR(C41="",'受験申込書(団体)'!$E$10=""),"",'受験申込書(団体)'!$E$10+30)</f>
        <v/>
      </c>
      <c r="AE41" s="149" t="str">
        <f>IF(OR(C41="",'受験申込書(団体)'!$E$26=""),"",'受験申込書(団体)'!$E$26)</f>
        <v/>
      </c>
      <c r="AF41" s="104"/>
      <c r="AG41" s="151">
        <f t="shared" si="1"/>
        <v>0</v>
      </c>
      <c r="AH41" s="151">
        <v>34</v>
      </c>
      <c r="AJ41" s="85"/>
      <c r="AL41" s="85" t="str">
        <f t="shared" si="2"/>
        <v/>
      </c>
    </row>
    <row r="42" spans="1:38" ht="15.9" customHeight="1" x14ac:dyDescent="0.2">
      <c r="A42" s="103">
        <v>35</v>
      </c>
      <c r="B42" s="155"/>
      <c r="C42" s="156"/>
      <c r="D42" s="156"/>
      <c r="E42" s="156"/>
      <c r="F42" s="156"/>
      <c r="G42" s="156"/>
      <c r="H42" s="156"/>
      <c r="I42" s="157"/>
      <c r="J42" s="158"/>
      <c r="K42" s="155"/>
      <c r="L42" s="155"/>
      <c r="M42" s="156"/>
      <c r="N42" s="156"/>
      <c r="O42" s="156"/>
      <c r="P42" s="156"/>
      <c r="Q42" s="156"/>
      <c r="R42" s="156"/>
      <c r="S42" s="156"/>
      <c r="T42" s="156"/>
      <c r="U42" s="156"/>
      <c r="V42" s="156"/>
      <c r="W42" s="159"/>
      <c r="X42" s="98"/>
      <c r="Y42" s="91">
        <v>35</v>
      </c>
      <c r="Z42" s="147" t="str">
        <f>IF(C42="","",'受験申込書(団体)'!$E$9)</f>
        <v/>
      </c>
      <c r="AA42" s="148" t="str">
        <f>IF(C42="","",'受験申込書(団体)'!$E$14)</f>
        <v/>
      </c>
      <c r="AB42" s="148" t="str">
        <f>IF(OR(C42="",'受験申込書(団体)'!$E$12=""),"",'受験申込書(団体)'!$E$12)</f>
        <v/>
      </c>
      <c r="AC42" s="148" t="str">
        <f>IF(K42="","",VLOOKUP(K42,受験者名簿!$AP$16:$AQ$17,2,FALSE))</f>
        <v/>
      </c>
      <c r="AD42" s="149" t="str">
        <f>IF(OR(C42="",'受験申込書(団体)'!$E$10=""),"",'受験申込書(団体)'!$E$10+30)</f>
        <v/>
      </c>
      <c r="AE42" s="149" t="str">
        <f>IF(OR(C42="",'受験申込書(団体)'!$E$26=""),"",'受験申込書(団体)'!$E$26)</f>
        <v/>
      </c>
      <c r="AF42" s="104"/>
      <c r="AG42" s="151">
        <f t="shared" si="1"/>
        <v>0</v>
      </c>
      <c r="AH42" s="151">
        <v>35</v>
      </c>
      <c r="AJ42" s="85"/>
      <c r="AL42" s="85" t="str">
        <f t="shared" si="2"/>
        <v/>
      </c>
    </row>
    <row r="43" spans="1:38" ht="15.9" customHeight="1" x14ac:dyDescent="0.2">
      <c r="A43" s="103">
        <v>36</v>
      </c>
      <c r="B43" s="155"/>
      <c r="C43" s="156"/>
      <c r="D43" s="156"/>
      <c r="E43" s="156"/>
      <c r="F43" s="156"/>
      <c r="G43" s="156"/>
      <c r="H43" s="156"/>
      <c r="I43" s="157"/>
      <c r="J43" s="158"/>
      <c r="K43" s="155"/>
      <c r="L43" s="155"/>
      <c r="M43" s="156"/>
      <c r="N43" s="156"/>
      <c r="O43" s="156"/>
      <c r="P43" s="156"/>
      <c r="Q43" s="156"/>
      <c r="R43" s="156"/>
      <c r="S43" s="156"/>
      <c r="T43" s="156"/>
      <c r="U43" s="156"/>
      <c r="V43" s="156"/>
      <c r="W43" s="159"/>
      <c r="X43" s="98"/>
      <c r="Y43" s="91">
        <v>36</v>
      </c>
      <c r="Z43" s="147" t="str">
        <f>IF(C43="","",'受験申込書(団体)'!$E$9)</f>
        <v/>
      </c>
      <c r="AA43" s="148" t="str">
        <f>IF(C43="","",'受験申込書(団体)'!$E$14)</f>
        <v/>
      </c>
      <c r="AB43" s="148" t="str">
        <f>IF(OR(C43="",'受験申込書(団体)'!$E$12=""),"",'受験申込書(団体)'!$E$12)</f>
        <v/>
      </c>
      <c r="AC43" s="148" t="str">
        <f>IF(K43="","",VLOOKUP(K43,受験者名簿!$AP$16:$AQ$17,2,FALSE))</f>
        <v/>
      </c>
      <c r="AD43" s="149" t="str">
        <f>IF(OR(C43="",'受験申込書(団体)'!$E$10=""),"",'受験申込書(団体)'!$E$10+30)</f>
        <v/>
      </c>
      <c r="AE43" s="149" t="str">
        <f>IF(OR(C43="",'受験申込書(団体)'!$E$26=""),"",'受験申込書(団体)'!$E$26)</f>
        <v/>
      </c>
      <c r="AF43" s="104"/>
      <c r="AG43" s="151">
        <f t="shared" si="1"/>
        <v>0</v>
      </c>
      <c r="AH43" s="151">
        <v>36</v>
      </c>
      <c r="AJ43" s="85"/>
      <c r="AL43" s="85" t="str">
        <f t="shared" si="2"/>
        <v/>
      </c>
    </row>
    <row r="44" spans="1:38" ht="15.9" customHeight="1" x14ac:dyDescent="0.2">
      <c r="A44" s="103">
        <v>37</v>
      </c>
      <c r="B44" s="155"/>
      <c r="C44" s="156"/>
      <c r="D44" s="156"/>
      <c r="E44" s="156"/>
      <c r="F44" s="156"/>
      <c r="G44" s="156"/>
      <c r="H44" s="156"/>
      <c r="I44" s="157"/>
      <c r="J44" s="158"/>
      <c r="K44" s="155"/>
      <c r="L44" s="155"/>
      <c r="M44" s="156"/>
      <c r="N44" s="156"/>
      <c r="O44" s="156"/>
      <c r="P44" s="156"/>
      <c r="Q44" s="156"/>
      <c r="R44" s="156"/>
      <c r="S44" s="156"/>
      <c r="T44" s="156"/>
      <c r="U44" s="156"/>
      <c r="V44" s="156"/>
      <c r="W44" s="159"/>
      <c r="X44" s="98"/>
      <c r="Y44" s="91">
        <v>37</v>
      </c>
      <c r="Z44" s="147" t="str">
        <f>IF(C44="","",'受験申込書(団体)'!$E$9)</f>
        <v/>
      </c>
      <c r="AA44" s="148" t="str">
        <f>IF(C44="","",'受験申込書(団体)'!$E$14)</f>
        <v/>
      </c>
      <c r="AB44" s="148" t="str">
        <f>IF(OR(C44="",'受験申込書(団体)'!$E$12=""),"",'受験申込書(団体)'!$E$12)</f>
        <v/>
      </c>
      <c r="AC44" s="148" t="str">
        <f>IF(K44="","",VLOOKUP(K44,受験者名簿!$AP$16:$AQ$17,2,FALSE))</f>
        <v/>
      </c>
      <c r="AD44" s="149" t="str">
        <f>IF(OR(C44="",'受験申込書(団体)'!$E$10=""),"",'受験申込書(団体)'!$E$10+30)</f>
        <v/>
      </c>
      <c r="AE44" s="149" t="str">
        <f>IF(OR(C44="",'受験申込書(団体)'!$E$26=""),"",'受験申込書(団体)'!$E$26)</f>
        <v/>
      </c>
      <c r="AF44" s="104"/>
      <c r="AG44" s="151">
        <f t="shared" si="1"/>
        <v>0</v>
      </c>
      <c r="AH44" s="151">
        <v>37</v>
      </c>
      <c r="AJ44" s="85"/>
      <c r="AL44" s="85" t="str">
        <f t="shared" si="2"/>
        <v/>
      </c>
    </row>
    <row r="45" spans="1:38" ht="15.9" customHeight="1" x14ac:dyDescent="0.2">
      <c r="A45" s="103">
        <v>38</v>
      </c>
      <c r="B45" s="155"/>
      <c r="C45" s="156"/>
      <c r="D45" s="156"/>
      <c r="E45" s="156"/>
      <c r="F45" s="156"/>
      <c r="G45" s="156"/>
      <c r="H45" s="156"/>
      <c r="I45" s="157"/>
      <c r="J45" s="158"/>
      <c r="K45" s="155"/>
      <c r="L45" s="155"/>
      <c r="M45" s="156"/>
      <c r="N45" s="156"/>
      <c r="O45" s="156"/>
      <c r="P45" s="156"/>
      <c r="Q45" s="156"/>
      <c r="R45" s="156"/>
      <c r="S45" s="156"/>
      <c r="T45" s="156"/>
      <c r="U45" s="156"/>
      <c r="V45" s="156"/>
      <c r="W45" s="159"/>
      <c r="X45" s="98"/>
      <c r="Y45" s="91">
        <v>38</v>
      </c>
      <c r="Z45" s="147" t="str">
        <f>IF(C45="","",'受験申込書(団体)'!$E$9)</f>
        <v/>
      </c>
      <c r="AA45" s="148" t="str">
        <f>IF(C45="","",'受験申込書(団体)'!$E$14)</f>
        <v/>
      </c>
      <c r="AB45" s="148" t="str">
        <f>IF(OR(C45="",'受験申込書(団体)'!$E$12=""),"",'受験申込書(団体)'!$E$12)</f>
        <v/>
      </c>
      <c r="AC45" s="148" t="str">
        <f>IF(K45="","",VLOOKUP(K45,受験者名簿!$AP$16:$AQ$17,2,FALSE))</f>
        <v/>
      </c>
      <c r="AD45" s="149" t="str">
        <f>IF(OR(C45="",'受験申込書(団体)'!$E$10=""),"",'受験申込書(団体)'!$E$10+30)</f>
        <v/>
      </c>
      <c r="AE45" s="149" t="str">
        <f>IF(OR(C45="",'受験申込書(団体)'!$E$26=""),"",'受験申込書(団体)'!$E$26)</f>
        <v/>
      </c>
      <c r="AF45" s="104"/>
      <c r="AG45" s="151">
        <f t="shared" si="1"/>
        <v>0</v>
      </c>
      <c r="AH45" s="151">
        <v>38</v>
      </c>
      <c r="AJ45" s="85"/>
      <c r="AL45" s="85" t="str">
        <f t="shared" si="2"/>
        <v/>
      </c>
    </row>
    <row r="46" spans="1:38" ht="15.9" customHeight="1" x14ac:dyDescent="0.2">
      <c r="A46" s="103">
        <v>39</v>
      </c>
      <c r="B46" s="155"/>
      <c r="C46" s="156"/>
      <c r="D46" s="156"/>
      <c r="E46" s="156"/>
      <c r="F46" s="156"/>
      <c r="G46" s="156"/>
      <c r="H46" s="156"/>
      <c r="I46" s="157"/>
      <c r="J46" s="158"/>
      <c r="K46" s="155"/>
      <c r="L46" s="155"/>
      <c r="M46" s="156"/>
      <c r="N46" s="156"/>
      <c r="O46" s="156"/>
      <c r="P46" s="156"/>
      <c r="Q46" s="156"/>
      <c r="R46" s="156"/>
      <c r="S46" s="156"/>
      <c r="T46" s="156"/>
      <c r="U46" s="156"/>
      <c r="V46" s="156"/>
      <c r="W46" s="159"/>
      <c r="X46" s="98"/>
      <c r="Y46" s="91">
        <v>39</v>
      </c>
      <c r="Z46" s="147" t="str">
        <f>IF(C46="","",'受験申込書(団体)'!$E$9)</f>
        <v/>
      </c>
      <c r="AA46" s="148" t="str">
        <f>IF(C46="","",'受験申込書(団体)'!$E$14)</f>
        <v/>
      </c>
      <c r="AB46" s="148" t="str">
        <f>IF(OR(C46="",'受験申込書(団体)'!$E$12=""),"",'受験申込書(団体)'!$E$12)</f>
        <v/>
      </c>
      <c r="AC46" s="148" t="str">
        <f>IF(K46="","",VLOOKUP(K46,受験者名簿!$AP$16:$AQ$17,2,FALSE))</f>
        <v/>
      </c>
      <c r="AD46" s="149" t="str">
        <f>IF(OR(C46="",'受験申込書(団体)'!$E$10=""),"",'受験申込書(団体)'!$E$10+30)</f>
        <v/>
      </c>
      <c r="AE46" s="149" t="str">
        <f>IF(OR(C46="",'受験申込書(団体)'!$E$26=""),"",'受験申込書(団体)'!$E$26)</f>
        <v/>
      </c>
      <c r="AF46" s="104"/>
      <c r="AG46" s="151">
        <f t="shared" si="1"/>
        <v>0</v>
      </c>
      <c r="AH46" s="151">
        <v>39</v>
      </c>
      <c r="AJ46" s="85"/>
      <c r="AL46" s="85" t="str">
        <f t="shared" si="2"/>
        <v/>
      </c>
    </row>
    <row r="47" spans="1:38" ht="15.9" customHeight="1" x14ac:dyDescent="0.2">
      <c r="A47" s="103">
        <v>40</v>
      </c>
      <c r="B47" s="155"/>
      <c r="C47" s="156"/>
      <c r="D47" s="156"/>
      <c r="E47" s="156"/>
      <c r="F47" s="156"/>
      <c r="G47" s="156"/>
      <c r="H47" s="156"/>
      <c r="I47" s="157"/>
      <c r="J47" s="158"/>
      <c r="K47" s="155"/>
      <c r="L47" s="155"/>
      <c r="M47" s="156"/>
      <c r="N47" s="156"/>
      <c r="O47" s="156"/>
      <c r="P47" s="156"/>
      <c r="Q47" s="156"/>
      <c r="R47" s="156"/>
      <c r="S47" s="156"/>
      <c r="T47" s="156"/>
      <c r="U47" s="156"/>
      <c r="V47" s="156"/>
      <c r="W47" s="159"/>
      <c r="X47" s="98"/>
      <c r="Y47" s="91">
        <v>40</v>
      </c>
      <c r="Z47" s="147" t="str">
        <f>IF(C47="","",'受験申込書(団体)'!$E$9)</f>
        <v/>
      </c>
      <c r="AA47" s="148" t="str">
        <f>IF(C47="","",'受験申込書(団体)'!$E$14)</f>
        <v/>
      </c>
      <c r="AB47" s="148" t="str">
        <f>IF(OR(C47="",'受験申込書(団体)'!$E$12=""),"",'受験申込書(団体)'!$E$12)</f>
        <v/>
      </c>
      <c r="AC47" s="148" t="str">
        <f>IF(K47="","",VLOOKUP(K47,受験者名簿!$AP$16:$AQ$17,2,FALSE))</f>
        <v/>
      </c>
      <c r="AD47" s="149" t="str">
        <f>IF(OR(C47="",'受験申込書(団体)'!$E$10=""),"",'受験申込書(団体)'!$E$10+30)</f>
        <v/>
      </c>
      <c r="AE47" s="149" t="str">
        <f>IF(OR(C47="",'受験申込書(団体)'!$E$26=""),"",'受験申込書(団体)'!$E$26)</f>
        <v/>
      </c>
      <c r="AF47" s="104"/>
      <c r="AG47" s="151">
        <f t="shared" si="1"/>
        <v>0</v>
      </c>
      <c r="AH47" s="151">
        <v>40</v>
      </c>
      <c r="AJ47" s="85"/>
      <c r="AL47" s="85" t="str">
        <f t="shared" si="2"/>
        <v/>
      </c>
    </row>
    <row r="48" spans="1:38" ht="15.9" customHeight="1" x14ac:dyDescent="0.2">
      <c r="A48" s="103">
        <v>41</v>
      </c>
      <c r="B48" s="155"/>
      <c r="C48" s="156"/>
      <c r="D48" s="156"/>
      <c r="E48" s="156"/>
      <c r="F48" s="156"/>
      <c r="G48" s="156"/>
      <c r="H48" s="156"/>
      <c r="I48" s="157"/>
      <c r="J48" s="158"/>
      <c r="K48" s="155"/>
      <c r="L48" s="155"/>
      <c r="M48" s="156"/>
      <c r="N48" s="156"/>
      <c r="O48" s="156"/>
      <c r="P48" s="156"/>
      <c r="Q48" s="156"/>
      <c r="R48" s="156"/>
      <c r="S48" s="156"/>
      <c r="T48" s="156"/>
      <c r="U48" s="156"/>
      <c r="V48" s="156"/>
      <c r="W48" s="159"/>
      <c r="X48" s="98"/>
      <c r="Y48" s="91">
        <v>41</v>
      </c>
      <c r="Z48" s="147" t="str">
        <f>IF(C48="","",'受験申込書(団体)'!$E$9)</f>
        <v/>
      </c>
      <c r="AA48" s="148" t="str">
        <f>IF(C48="","",'受験申込書(団体)'!$E$14)</f>
        <v/>
      </c>
      <c r="AB48" s="148" t="str">
        <f>IF(OR(C48="",'受験申込書(団体)'!$E$12=""),"",'受験申込書(団体)'!$E$12)</f>
        <v/>
      </c>
      <c r="AC48" s="148" t="str">
        <f>IF(K48="","",VLOOKUP(K48,受験者名簿!$AP$16:$AQ$17,2,FALSE))</f>
        <v/>
      </c>
      <c r="AD48" s="149" t="str">
        <f>IF(OR(C48="",'受験申込書(団体)'!$E$10=""),"",'受験申込書(団体)'!$E$10+30)</f>
        <v/>
      </c>
      <c r="AE48" s="149" t="str">
        <f>IF(OR(C48="",'受験申込書(団体)'!$E$26=""),"",'受験申込書(団体)'!$E$26)</f>
        <v/>
      </c>
      <c r="AF48" s="104"/>
      <c r="AG48" s="151">
        <f t="shared" si="1"/>
        <v>0</v>
      </c>
      <c r="AH48" s="151">
        <v>41</v>
      </c>
      <c r="AJ48" s="85"/>
      <c r="AL48" s="85" t="str">
        <f t="shared" si="2"/>
        <v/>
      </c>
    </row>
    <row r="49" spans="1:38" ht="15.9" customHeight="1" x14ac:dyDescent="0.2">
      <c r="A49" s="103">
        <v>42</v>
      </c>
      <c r="B49" s="155"/>
      <c r="C49" s="156"/>
      <c r="D49" s="156"/>
      <c r="E49" s="156"/>
      <c r="F49" s="156"/>
      <c r="G49" s="156"/>
      <c r="H49" s="156"/>
      <c r="I49" s="157"/>
      <c r="J49" s="158"/>
      <c r="K49" s="155"/>
      <c r="L49" s="155"/>
      <c r="M49" s="156"/>
      <c r="N49" s="156"/>
      <c r="O49" s="156"/>
      <c r="P49" s="156"/>
      <c r="Q49" s="156"/>
      <c r="R49" s="156"/>
      <c r="S49" s="156"/>
      <c r="T49" s="156"/>
      <c r="U49" s="156"/>
      <c r="V49" s="156"/>
      <c r="W49" s="159"/>
      <c r="X49" s="98"/>
      <c r="Y49" s="91">
        <v>42</v>
      </c>
      <c r="Z49" s="147" t="str">
        <f>IF(C49="","",'受験申込書(団体)'!$E$9)</f>
        <v/>
      </c>
      <c r="AA49" s="148" t="str">
        <f>IF(C49="","",'受験申込書(団体)'!$E$14)</f>
        <v/>
      </c>
      <c r="AB49" s="148" t="str">
        <f>IF(OR(C49="",'受験申込書(団体)'!$E$12=""),"",'受験申込書(団体)'!$E$12)</f>
        <v/>
      </c>
      <c r="AC49" s="148" t="str">
        <f>IF(K49="","",VLOOKUP(K49,受験者名簿!$AP$16:$AQ$17,2,FALSE))</f>
        <v/>
      </c>
      <c r="AD49" s="149" t="str">
        <f>IF(OR(C49="",'受験申込書(団体)'!$E$10=""),"",'受験申込書(団体)'!$E$10+30)</f>
        <v/>
      </c>
      <c r="AE49" s="149" t="str">
        <f>IF(OR(C49="",'受験申込書(団体)'!$E$26=""),"",'受験申込書(団体)'!$E$26)</f>
        <v/>
      </c>
      <c r="AF49" s="104"/>
      <c r="AG49" s="151">
        <f t="shared" si="1"/>
        <v>0</v>
      </c>
      <c r="AH49" s="151">
        <v>42</v>
      </c>
      <c r="AJ49" s="85"/>
      <c r="AL49" s="85" t="str">
        <f t="shared" si="2"/>
        <v/>
      </c>
    </row>
    <row r="50" spans="1:38" ht="15.9" customHeight="1" x14ac:dyDescent="0.2">
      <c r="A50" s="103">
        <v>43</v>
      </c>
      <c r="B50" s="155"/>
      <c r="C50" s="156"/>
      <c r="D50" s="156"/>
      <c r="E50" s="156"/>
      <c r="F50" s="156"/>
      <c r="G50" s="156"/>
      <c r="H50" s="156"/>
      <c r="I50" s="157"/>
      <c r="J50" s="158"/>
      <c r="K50" s="155"/>
      <c r="L50" s="155"/>
      <c r="M50" s="156"/>
      <c r="N50" s="156"/>
      <c r="O50" s="156"/>
      <c r="P50" s="156"/>
      <c r="Q50" s="156"/>
      <c r="R50" s="156"/>
      <c r="S50" s="156"/>
      <c r="T50" s="156"/>
      <c r="U50" s="156"/>
      <c r="V50" s="156"/>
      <c r="W50" s="159"/>
      <c r="X50" s="98"/>
      <c r="Y50" s="91">
        <v>43</v>
      </c>
      <c r="Z50" s="147" t="str">
        <f>IF(C50="","",'受験申込書(団体)'!$E$9)</f>
        <v/>
      </c>
      <c r="AA50" s="148" t="str">
        <f>IF(C50="","",'受験申込書(団体)'!$E$14)</f>
        <v/>
      </c>
      <c r="AB50" s="148" t="str">
        <f>IF(OR(C50="",'受験申込書(団体)'!$E$12=""),"",'受験申込書(団体)'!$E$12)</f>
        <v/>
      </c>
      <c r="AC50" s="148" t="str">
        <f>IF(K50="","",VLOOKUP(K50,受験者名簿!$AP$16:$AQ$17,2,FALSE))</f>
        <v/>
      </c>
      <c r="AD50" s="149" t="str">
        <f>IF(OR(C50="",'受験申込書(団体)'!$E$10=""),"",'受験申込書(団体)'!$E$10+30)</f>
        <v/>
      </c>
      <c r="AE50" s="149" t="str">
        <f>IF(OR(C50="",'受験申込書(団体)'!$E$26=""),"",'受験申込書(団体)'!$E$26)</f>
        <v/>
      </c>
      <c r="AF50" s="104"/>
      <c r="AG50" s="151">
        <f t="shared" si="1"/>
        <v>0</v>
      </c>
      <c r="AH50" s="151">
        <v>43</v>
      </c>
      <c r="AJ50" s="85"/>
      <c r="AL50" s="85" t="str">
        <f t="shared" si="2"/>
        <v/>
      </c>
    </row>
    <row r="51" spans="1:38" ht="15.9" customHeight="1" x14ac:dyDescent="0.2">
      <c r="A51" s="103">
        <v>44</v>
      </c>
      <c r="B51" s="155"/>
      <c r="C51" s="156"/>
      <c r="D51" s="156"/>
      <c r="E51" s="156"/>
      <c r="F51" s="156"/>
      <c r="G51" s="156"/>
      <c r="H51" s="156"/>
      <c r="I51" s="157"/>
      <c r="J51" s="158"/>
      <c r="K51" s="155"/>
      <c r="L51" s="155"/>
      <c r="M51" s="156"/>
      <c r="N51" s="156"/>
      <c r="O51" s="156"/>
      <c r="P51" s="156"/>
      <c r="Q51" s="156"/>
      <c r="R51" s="156"/>
      <c r="S51" s="156"/>
      <c r="T51" s="156"/>
      <c r="U51" s="156"/>
      <c r="V51" s="156"/>
      <c r="W51" s="159"/>
      <c r="X51" s="98"/>
      <c r="Y51" s="91">
        <v>44</v>
      </c>
      <c r="Z51" s="147" t="str">
        <f>IF(C51="","",'受験申込書(団体)'!$E$9)</f>
        <v/>
      </c>
      <c r="AA51" s="148" t="str">
        <f>IF(C51="","",'受験申込書(団体)'!$E$14)</f>
        <v/>
      </c>
      <c r="AB51" s="148" t="str">
        <f>IF(OR(C51="",'受験申込書(団体)'!$E$12=""),"",'受験申込書(団体)'!$E$12)</f>
        <v/>
      </c>
      <c r="AC51" s="148" t="str">
        <f>IF(K51="","",VLOOKUP(K51,受験者名簿!$AP$16:$AQ$17,2,FALSE))</f>
        <v/>
      </c>
      <c r="AD51" s="149" t="str">
        <f>IF(OR(C51="",'受験申込書(団体)'!$E$10=""),"",'受験申込書(団体)'!$E$10+30)</f>
        <v/>
      </c>
      <c r="AE51" s="149" t="str">
        <f>IF(OR(C51="",'受験申込書(団体)'!$E$26=""),"",'受験申込書(団体)'!$E$26)</f>
        <v/>
      </c>
      <c r="AF51" s="104"/>
      <c r="AG51" s="151">
        <f t="shared" si="1"/>
        <v>0</v>
      </c>
      <c r="AH51" s="151">
        <v>44</v>
      </c>
      <c r="AJ51" s="85"/>
      <c r="AL51" s="85" t="str">
        <f t="shared" si="2"/>
        <v/>
      </c>
    </row>
    <row r="52" spans="1:38" ht="15.9" customHeight="1" x14ac:dyDescent="0.2">
      <c r="A52" s="103">
        <v>45</v>
      </c>
      <c r="B52" s="155"/>
      <c r="C52" s="156"/>
      <c r="D52" s="156"/>
      <c r="E52" s="156"/>
      <c r="F52" s="156"/>
      <c r="G52" s="156"/>
      <c r="H52" s="156"/>
      <c r="I52" s="157"/>
      <c r="J52" s="158"/>
      <c r="K52" s="155"/>
      <c r="L52" s="155"/>
      <c r="M52" s="156"/>
      <c r="N52" s="156"/>
      <c r="O52" s="156"/>
      <c r="P52" s="156"/>
      <c r="Q52" s="156"/>
      <c r="R52" s="156"/>
      <c r="S52" s="156"/>
      <c r="T52" s="156"/>
      <c r="U52" s="156"/>
      <c r="V52" s="156"/>
      <c r="W52" s="159"/>
      <c r="X52" s="98"/>
      <c r="Y52" s="91">
        <v>45</v>
      </c>
      <c r="Z52" s="147" t="str">
        <f>IF(C52="","",'受験申込書(団体)'!$E$9)</f>
        <v/>
      </c>
      <c r="AA52" s="148" t="str">
        <f>IF(C52="","",'受験申込書(団体)'!$E$14)</f>
        <v/>
      </c>
      <c r="AB52" s="148" t="str">
        <f>IF(OR(C52="",'受験申込書(団体)'!$E$12=""),"",'受験申込書(団体)'!$E$12)</f>
        <v/>
      </c>
      <c r="AC52" s="148" t="str">
        <f>IF(K52="","",VLOOKUP(K52,受験者名簿!$AP$16:$AQ$17,2,FALSE))</f>
        <v/>
      </c>
      <c r="AD52" s="149" t="str">
        <f>IF(OR(C52="",'受験申込書(団体)'!$E$10=""),"",'受験申込書(団体)'!$E$10+30)</f>
        <v/>
      </c>
      <c r="AE52" s="149" t="str">
        <f>IF(OR(C52="",'受験申込書(団体)'!$E$26=""),"",'受験申込書(団体)'!$E$26)</f>
        <v/>
      </c>
      <c r="AF52" s="104"/>
      <c r="AG52" s="151">
        <f t="shared" si="1"/>
        <v>0</v>
      </c>
      <c r="AH52" s="151">
        <v>45</v>
      </c>
      <c r="AJ52" s="85"/>
      <c r="AL52" s="85" t="str">
        <f t="shared" si="2"/>
        <v/>
      </c>
    </row>
    <row r="53" spans="1:38" ht="15.9" customHeight="1" x14ac:dyDescent="0.2">
      <c r="A53" s="103">
        <v>46</v>
      </c>
      <c r="B53" s="155"/>
      <c r="C53" s="156"/>
      <c r="D53" s="156"/>
      <c r="E53" s="156"/>
      <c r="F53" s="156"/>
      <c r="G53" s="156"/>
      <c r="H53" s="156"/>
      <c r="I53" s="157"/>
      <c r="J53" s="158"/>
      <c r="K53" s="155"/>
      <c r="L53" s="155"/>
      <c r="M53" s="156"/>
      <c r="N53" s="156"/>
      <c r="O53" s="156"/>
      <c r="P53" s="156"/>
      <c r="Q53" s="156"/>
      <c r="R53" s="156"/>
      <c r="S53" s="156"/>
      <c r="T53" s="156"/>
      <c r="U53" s="156"/>
      <c r="V53" s="156"/>
      <c r="W53" s="159"/>
      <c r="X53" s="98"/>
      <c r="Y53" s="91">
        <v>46</v>
      </c>
      <c r="Z53" s="147" t="str">
        <f>IF(C53="","",'受験申込書(団体)'!$E$9)</f>
        <v/>
      </c>
      <c r="AA53" s="148" t="str">
        <f>IF(C53="","",'受験申込書(団体)'!$E$14)</f>
        <v/>
      </c>
      <c r="AB53" s="148" t="str">
        <f>IF(OR(C53="",'受験申込書(団体)'!$E$12=""),"",'受験申込書(団体)'!$E$12)</f>
        <v/>
      </c>
      <c r="AC53" s="148" t="str">
        <f>IF(K53="","",VLOOKUP(K53,受験者名簿!$AP$16:$AQ$17,2,FALSE))</f>
        <v/>
      </c>
      <c r="AD53" s="149" t="str">
        <f>IF(OR(C53="",'受験申込書(団体)'!$E$10=""),"",'受験申込書(団体)'!$E$10+30)</f>
        <v/>
      </c>
      <c r="AE53" s="149" t="str">
        <f>IF(OR(C53="",'受験申込書(団体)'!$E$26=""),"",'受験申込書(団体)'!$E$26)</f>
        <v/>
      </c>
      <c r="AF53" s="104"/>
      <c r="AG53" s="151">
        <f t="shared" si="1"/>
        <v>0</v>
      </c>
      <c r="AH53" s="151">
        <v>46</v>
      </c>
      <c r="AJ53" s="85"/>
      <c r="AL53" s="85" t="str">
        <f t="shared" si="2"/>
        <v/>
      </c>
    </row>
    <row r="54" spans="1:38" ht="15.9" customHeight="1" x14ac:dyDescent="0.2">
      <c r="A54" s="103">
        <v>47</v>
      </c>
      <c r="B54" s="155"/>
      <c r="C54" s="156"/>
      <c r="D54" s="156"/>
      <c r="E54" s="156"/>
      <c r="F54" s="156"/>
      <c r="G54" s="156"/>
      <c r="H54" s="156"/>
      <c r="I54" s="157"/>
      <c r="J54" s="158"/>
      <c r="K54" s="155"/>
      <c r="L54" s="155"/>
      <c r="M54" s="156"/>
      <c r="N54" s="156"/>
      <c r="O54" s="156"/>
      <c r="P54" s="156"/>
      <c r="Q54" s="156"/>
      <c r="R54" s="156"/>
      <c r="S54" s="156"/>
      <c r="T54" s="156"/>
      <c r="U54" s="156"/>
      <c r="V54" s="156"/>
      <c r="W54" s="159"/>
      <c r="X54" s="98"/>
      <c r="Y54" s="91">
        <v>47</v>
      </c>
      <c r="Z54" s="147" t="str">
        <f>IF(C54="","",'受験申込書(団体)'!$E$9)</f>
        <v/>
      </c>
      <c r="AA54" s="148" t="str">
        <f>IF(C54="","",'受験申込書(団体)'!$E$14)</f>
        <v/>
      </c>
      <c r="AB54" s="148" t="str">
        <f>IF(OR(C54="",'受験申込書(団体)'!$E$12=""),"",'受験申込書(団体)'!$E$12)</f>
        <v/>
      </c>
      <c r="AC54" s="148" t="str">
        <f>IF(K54="","",VLOOKUP(K54,受験者名簿!$AP$16:$AQ$17,2,FALSE))</f>
        <v/>
      </c>
      <c r="AD54" s="149" t="str">
        <f>IF(OR(C54="",'受験申込書(団体)'!$E$10=""),"",'受験申込書(団体)'!$E$10+30)</f>
        <v/>
      </c>
      <c r="AE54" s="149" t="str">
        <f>IF(OR(C54="",'受験申込書(団体)'!$E$26=""),"",'受験申込書(団体)'!$E$26)</f>
        <v/>
      </c>
      <c r="AF54" s="104"/>
      <c r="AG54" s="151">
        <f t="shared" si="1"/>
        <v>0</v>
      </c>
      <c r="AH54" s="151">
        <v>47</v>
      </c>
      <c r="AJ54" s="85"/>
      <c r="AL54" s="85" t="str">
        <f t="shared" si="2"/>
        <v/>
      </c>
    </row>
    <row r="55" spans="1:38" ht="15.9" customHeight="1" x14ac:dyDescent="0.2">
      <c r="A55" s="103">
        <v>48</v>
      </c>
      <c r="B55" s="155"/>
      <c r="C55" s="156"/>
      <c r="D55" s="156"/>
      <c r="E55" s="156"/>
      <c r="F55" s="156"/>
      <c r="G55" s="156"/>
      <c r="H55" s="156"/>
      <c r="I55" s="157"/>
      <c r="J55" s="158"/>
      <c r="K55" s="155"/>
      <c r="L55" s="155"/>
      <c r="M55" s="156"/>
      <c r="N55" s="156"/>
      <c r="O55" s="156"/>
      <c r="P55" s="156"/>
      <c r="Q55" s="156"/>
      <c r="R55" s="156"/>
      <c r="S55" s="156"/>
      <c r="T55" s="156"/>
      <c r="U55" s="156"/>
      <c r="V55" s="156"/>
      <c r="W55" s="159"/>
      <c r="X55" s="98"/>
      <c r="Y55" s="91">
        <v>48</v>
      </c>
      <c r="Z55" s="147" t="str">
        <f>IF(C55="","",'受験申込書(団体)'!$E$9)</f>
        <v/>
      </c>
      <c r="AA55" s="148" t="str">
        <f>IF(C55="","",'受験申込書(団体)'!$E$14)</f>
        <v/>
      </c>
      <c r="AB55" s="148" t="str">
        <f>IF(OR(C55="",'受験申込書(団体)'!$E$12=""),"",'受験申込書(団体)'!$E$12)</f>
        <v/>
      </c>
      <c r="AC55" s="148" t="str">
        <f>IF(K55="","",VLOOKUP(K55,受験者名簿!$AP$16:$AQ$17,2,FALSE))</f>
        <v/>
      </c>
      <c r="AD55" s="149" t="str">
        <f>IF(OR(C55="",'受験申込書(団体)'!$E$10=""),"",'受験申込書(団体)'!$E$10+30)</f>
        <v/>
      </c>
      <c r="AE55" s="149" t="str">
        <f>IF(OR(C55="",'受験申込書(団体)'!$E$26=""),"",'受験申込書(団体)'!$E$26)</f>
        <v/>
      </c>
      <c r="AF55" s="104"/>
      <c r="AG55" s="151">
        <f t="shared" si="1"/>
        <v>0</v>
      </c>
      <c r="AH55" s="151">
        <v>48</v>
      </c>
      <c r="AJ55" s="85"/>
      <c r="AL55" s="85" t="str">
        <f t="shared" si="2"/>
        <v/>
      </c>
    </row>
    <row r="56" spans="1:38" ht="15.9" customHeight="1" x14ac:dyDescent="0.2">
      <c r="A56" s="103">
        <v>49</v>
      </c>
      <c r="B56" s="155"/>
      <c r="C56" s="156"/>
      <c r="D56" s="156"/>
      <c r="E56" s="156"/>
      <c r="F56" s="156"/>
      <c r="G56" s="156"/>
      <c r="H56" s="156"/>
      <c r="I56" s="157"/>
      <c r="J56" s="158"/>
      <c r="K56" s="155"/>
      <c r="L56" s="155"/>
      <c r="M56" s="156"/>
      <c r="N56" s="156"/>
      <c r="O56" s="156"/>
      <c r="P56" s="156"/>
      <c r="Q56" s="156"/>
      <c r="R56" s="156"/>
      <c r="S56" s="156"/>
      <c r="T56" s="156"/>
      <c r="U56" s="156"/>
      <c r="V56" s="156"/>
      <c r="W56" s="159"/>
      <c r="X56" s="98"/>
      <c r="Y56" s="91">
        <v>49</v>
      </c>
      <c r="Z56" s="147" t="str">
        <f>IF(C56="","",'受験申込書(団体)'!$E$9)</f>
        <v/>
      </c>
      <c r="AA56" s="148" t="str">
        <f>IF(C56="","",'受験申込書(団体)'!$E$14)</f>
        <v/>
      </c>
      <c r="AB56" s="148" t="str">
        <f>IF(OR(C56="",'受験申込書(団体)'!$E$12=""),"",'受験申込書(団体)'!$E$12)</f>
        <v/>
      </c>
      <c r="AC56" s="148" t="str">
        <f>IF(K56="","",VLOOKUP(K56,受験者名簿!$AP$16:$AQ$17,2,FALSE))</f>
        <v/>
      </c>
      <c r="AD56" s="149" t="str">
        <f>IF(OR(C56="",'受験申込書(団体)'!$E$10=""),"",'受験申込書(団体)'!$E$10+30)</f>
        <v/>
      </c>
      <c r="AE56" s="149" t="str">
        <f>IF(OR(C56="",'受験申込書(団体)'!$E$26=""),"",'受験申込書(団体)'!$E$26)</f>
        <v/>
      </c>
      <c r="AF56" s="104"/>
      <c r="AG56" s="151">
        <f t="shared" si="1"/>
        <v>0</v>
      </c>
      <c r="AH56" s="151">
        <v>49</v>
      </c>
      <c r="AJ56" s="85"/>
      <c r="AL56" s="85" t="str">
        <f t="shared" si="2"/>
        <v/>
      </c>
    </row>
    <row r="57" spans="1:38" ht="15.9" customHeight="1" x14ac:dyDescent="0.2">
      <c r="A57" s="103">
        <v>50</v>
      </c>
      <c r="B57" s="155"/>
      <c r="C57" s="156"/>
      <c r="D57" s="156"/>
      <c r="E57" s="156"/>
      <c r="F57" s="156"/>
      <c r="G57" s="156"/>
      <c r="H57" s="156"/>
      <c r="I57" s="157"/>
      <c r="J57" s="158"/>
      <c r="K57" s="155"/>
      <c r="L57" s="155"/>
      <c r="M57" s="156"/>
      <c r="N57" s="156"/>
      <c r="O57" s="156"/>
      <c r="P57" s="156"/>
      <c r="Q57" s="156"/>
      <c r="R57" s="156"/>
      <c r="S57" s="156"/>
      <c r="T57" s="156"/>
      <c r="U57" s="156"/>
      <c r="V57" s="156"/>
      <c r="W57" s="159"/>
      <c r="X57" s="98"/>
      <c r="Y57" s="91">
        <v>50</v>
      </c>
      <c r="Z57" s="147" t="str">
        <f>IF(C57="","",'受験申込書(団体)'!$E$9)</f>
        <v/>
      </c>
      <c r="AA57" s="148" t="str">
        <f>IF(C57="","",'受験申込書(団体)'!$E$14)</f>
        <v/>
      </c>
      <c r="AB57" s="148" t="str">
        <f>IF(OR(C57="",'受験申込書(団体)'!$E$12=""),"",'受験申込書(団体)'!$E$12)</f>
        <v/>
      </c>
      <c r="AC57" s="148" t="str">
        <f>IF(K57="","",VLOOKUP(K57,受験者名簿!$AP$16:$AQ$17,2,FALSE))</f>
        <v/>
      </c>
      <c r="AD57" s="149" t="str">
        <f>IF(OR(C57="",'受験申込書(団体)'!$E$10=""),"",'受験申込書(団体)'!$E$10+30)</f>
        <v/>
      </c>
      <c r="AE57" s="149" t="str">
        <f>IF(OR(C57="",'受験申込書(団体)'!$E$26=""),"",'受験申込書(団体)'!$E$26)</f>
        <v/>
      </c>
      <c r="AF57" s="104"/>
      <c r="AG57" s="151">
        <f t="shared" si="1"/>
        <v>0</v>
      </c>
      <c r="AH57" s="151">
        <v>50</v>
      </c>
      <c r="AJ57" s="85"/>
      <c r="AL57" s="85" t="str">
        <f t="shared" si="2"/>
        <v/>
      </c>
    </row>
    <row r="58" spans="1:38" ht="15.9" customHeight="1" x14ac:dyDescent="0.2">
      <c r="A58" s="103">
        <v>51</v>
      </c>
      <c r="B58" s="155"/>
      <c r="C58" s="156"/>
      <c r="D58" s="156"/>
      <c r="E58" s="156"/>
      <c r="F58" s="156"/>
      <c r="G58" s="156"/>
      <c r="H58" s="156"/>
      <c r="I58" s="157"/>
      <c r="J58" s="158"/>
      <c r="K58" s="155"/>
      <c r="L58" s="155"/>
      <c r="M58" s="156"/>
      <c r="N58" s="156"/>
      <c r="O58" s="156"/>
      <c r="P58" s="156"/>
      <c r="Q58" s="156"/>
      <c r="R58" s="156"/>
      <c r="S58" s="156"/>
      <c r="T58" s="156"/>
      <c r="U58" s="156"/>
      <c r="V58" s="156"/>
      <c r="W58" s="159"/>
      <c r="X58" s="98"/>
      <c r="Y58" s="91">
        <v>51</v>
      </c>
      <c r="Z58" s="147" t="str">
        <f>IF(C58="","",'受験申込書(団体)'!$E$9)</f>
        <v/>
      </c>
      <c r="AA58" s="148" t="str">
        <f>IF(C58="","",'受験申込書(団体)'!$E$14)</f>
        <v/>
      </c>
      <c r="AB58" s="148" t="str">
        <f>IF(OR(C58="",'受験申込書(団体)'!$E$12=""),"",'受験申込書(団体)'!$E$12)</f>
        <v/>
      </c>
      <c r="AC58" s="148" t="str">
        <f>IF(K58="","",VLOOKUP(K58,受験者名簿!$AP$16:$AQ$17,2,FALSE))</f>
        <v/>
      </c>
      <c r="AD58" s="149" t="str">
        <f>IF(OR(C58="",'受験申込書(団体)'!$E$10=""),"",'受験申込書(団体)'!$E$10+30)</f>
        <v/>
      </c>
      <c r="AE58" s="149" t="str">
        <f>IF(OR(C58="",'受験申込書(団体)'!$E$26=""),"",'受験申込書(団体)'!$E$26)</f>
        <v/>
      </c>
      <c r="AF58" s="104"/>
      <c r="AG58" s="151">
        <f t="shared" si="1"/>
        <v>0</v>
      </c>
      <c r="AH58" s="151">
        <v>51</v>
      </c>
      <c r="AJ58" s="85"/>
      <c r="AL58" s="85" t="str">
        <f t="shared" si="2"/>
        <v/>
      </c>
    </row>
    <row r="59" spans="1:38" ht="15.9" customHeight="1" x14ac:dyDescent="0.2">
      <c r="A59" s="103">
        <v>52</v>
      </c>
      <c r="B59" s="155"/>
      <c r="C59" s="156"/>
      <c r="D59" s="156"/>
      <c r="E59" s="156"/>
      <c r="F59" s="156"/>
      <c r="G59" s="156"/>
      <c r="H59" s="156"/>
      <c r="I59" s="157"/>
      <c r="J59" s="158"/>
      <c r="K59" s="155"/>
      <c r="L59" s="155"/>
      <c r="M59" s="156"/>
      <c r="N59" s="156"/>
      <c r="O59" s="156"/>
      <c r="P59" s="156"/>
      <c r="Q59" s="156"/>
      <c r="R59" s="156"/>
      <c r="S59" s="156"/>
      <c r="T59" s="156"/>
      <c r="U59" s="156"/>
      <c r="V59" s="156"/>
      <c r="W59" s="159"/>
      <c r="X59" s="98"/>
      <c r="Y59" s="91">
        <v>52</v>
      </c>
      <c r="Z59" s="147" t="str">
        <f>IF(C59="","",'受験申込書(団体)'!$E$9)</f>
        <v/>
      </c>
      <c r="AA59" s="148" t="str">
        <f>IF(C59="","",'受験申込書(団体)'!$E$14)</f>
        <v/>
      </c>
      <c r="AB59" s="148" t="str">
        <f>IF(OR(C59="",'受験申込書(団体)'!$E$12=""),"",'受験申込書(団体)'!$E$12)</f>
        <v/>
      </c>
      <c r="AC59" s="148" t="str">
        <f>IF(K59="","",VLOOKUP(K59,受験者名簿!$AP$16:$AQ$17,2,FALSE))</f>
        <v/>
      </c>
      <c r="AD59" s="149" t="str">
        <f>IF(OR(C59="",'受験申込書(団体)'!$E$10=""),"",'受験申込書(団体)'!$E$10+30)</f>
        <v/>
      </c>
      <c r="AE59" s="149" t="str">
        <f>IF(OR(C59="",'受験申込書(団体)'!$E$26=""),"",'受験申込書(団体)'!$E$26)</f>
        <v/>
      </c>
      <c r="AF59" s="104"/>
      <c r="AG59" s="151">
        <f t="shared" si="1"/>
        <v>0</v>
      </c>
      <c r="AH59" s="151">
        <v>52</v>
      </c>
      <c r="AJ59" s="85"/>
      <c r="AL59" s="85" t="str">
        <f t="shared" si="2"/>
        <v/>
      </c>
    </row>
    <row r="60" spans="1:38" ht="15.9" customHeight="1" x14ac:dyDescent="0.2">
      <c r="A60" s="103">
        <v>53</v>
      </c>
      <c r="B60" s="155"/>
      <c r="C60" s="156"/>
      <c r="D60" s="156"/>
      <c r="E60" s="156"/>
      <c r="F60" s="156"/>
      <c r="G60" s="156"/>
      <c r="H60" s="156"/>
      <c r="I60" s="157"/>
      <c r="J60" s="158"/>
      <c r="K60" s="155"/>
      <c r="L60" s="155"/>
      <c r="M60" s="156"/>
      <c r="N60" s="156"/>
      <c r="O60" s="156"/>
      <c r="P60" s="156"/>
      <c r="Q60" s="156"/>
      <c r="R60" s="156"/>
      <c r="S60" s="156"/>
      <c r="T60" s="156"/>
      <c r="U60" s="156"/>
      <c r="V60" s="156"/>
      <c r="W60" s="159"/>
      <c r="X60" s="98"/>
      <c r="Y60" s="91">
        <v>53</v>
      </c>
      <c r="Z60" s="147" t="str">
        <f>IF(C60="","",'受験申込書(団体)'!$E$9)</f>
        <v/>
      </c>
      <c r="AA60" s="148" t="str">
        <f>IF(C60="","",'受験申込書(団体)'!$E$14)</f>
        <v/>
      </c>
      <c r="AB60" s="148" t="str">
        <f>IF(OR(C60="",'受験申込書(団体)'!$E$12=""),"",'受験申込書(団体)'!$E$12)</f>
        <v/>
      </c>
      <c r="AC60" s="148" t="str">
        <f>IF(K60="","",VLOOKUP(K60,受験者名簿!$AP$16:$AQ$17,2,FALSE))</f>
        <v/>
      </c>
      <c r="AD60" s="149" t="str">
        <f>IF(OR(C60="",'受験申込書(団体)'!$E$10=""),"",'受験申込書(団体)'!$E$10+30)</f>
        <v/>
      </c>
      <c r="AE60" s="149" t="str">
        <f>IF(OR(C60="",'受験申込書(団体)'!$E$26=""),"",'受験申込書(団体)'!$E$26)</f>
        <v/>
      </c>
      <c r="AF60" s="104"/>
      <c r="AG60" s="151">
        <f t="shared" si="1"/>
        <v>0</v>
      </c>
      <c r="AH60" s="151">
        <v>53</v>
      </c>
      <c r="AJ60" s="85"/>
      <c r="AL60" s="85" t="str">
        <f t="shared" si="2"/>
        <v/>
      </c>
    </row>
    <row r="61" spans="1:38" ht="15.9" customHeight="1" x14ac:dyDescent="0.2">
      <c r="A61" s="103">
        <v>54</v>
      </c>
      <c r="B61" s="155"/>
      <c r="C61" s="156"/>
      <c r="D61" s="156"/>
      <c r="E61" s="156"/>
      <c r="F61" s="156"/>
      <c r="G61" s="156"/>
      <c r="H61" s="156"/>
      <c r="I61" s="157"/>
      <c r="J61" s="158"/>
      <c r="K61" s="155"/>
      <c r="L61" s="155"/>
      <c r="M61" s="156"/>
      <c r="N61" s="156"/>
      <c r="O61" s="156"/>
      <c r="P61" s="156"/>
      <c r="Q61" s="156"/>
      <c r="R61" s="156"/>
      <c r="S61" s="156"/>
      <c r="T61" s="156"/>
      <c r="U61" s="156"/>
      <c r="V61" s="156"/>
      <c r="W61" s="159"/>
      <c r="X61" s="98"/>
      <c r="Y61" s="91">
        <v>54</v>
      </c>
      <c r="Z61" s="147" t="str">
        <f>IF(C61="","",'受験申込書(団体)'!$E$9)</f>
        <v/>
      </c>
      <c r="AA61" s="148" t="str">
        <f>IF(C61="","",'受験申込書(団体)'!$E$14)</f>
        <v/>
      </c>
      <c r="AB61" s="148" t="str">
        <f>IF(OR(C61="",'受験申込書(団体)'!$E$12=""),"",'受験申込書(団体)'!$E$12)</f>
        <v/>
      </c>
      <c r="AC61" s="148" t="str">
        <f>IF(K61="","",VLOOKUP(K61,受験者名簿!$AP$16:$AQ$17,2,FALSE))</f>
        <v/>
      </c>
      <c r="AD61" s="149" t="str">
        <f>IF(OR(C61="",'受験申込書(団体)'!$E$10=""),"",'受験申込書(団体)'!$E$10+30)</f>
        <v/>
      </c>
      <c r="AE61" s="149" t="str">
        <f>IF(OR(C61="",'受験申込書(団体)'!$E$26=""),"",'受験申込書(団体)'!$E$26)</f>
        <v/>
      </c>
      <c r="AF61" s="104"/>
      <c r="AG61" s="151">
        <f t="shared" si="1"/>
        <v>0</v>
      </c>
      <c r="AH61" s="151">
        <v>54</v>
      </c>
      <c r="AJ61" s="85"/>
      <c r="AL61" s="85" t="str">
        <f t="shared" si="2"/>
        <v/>
      </c>
    </row>
    <row r="62" spans="1:38" ht="15.9" customHeight="1" x14ac:dyDescent="0.2">
      <c r="A62" s="103">
        <v>55</v>
      </c>
      <c r="B62" s="155"/>
      <c r="C62" s="156"/>
      <c r="D62" s="156"/>
      <c r="E62" s="156"/>
      <c r="F62" s="156"/>
      <c r="G62" s="156"/>
      <c r="H62" s="156"/>
      <c r="I62" s="157"/>
      <c r="J62" s="158"/>
      <c r="K62" s="155"/>
      <c r="L62" s="155"/>
      <c r="M62" s="156"/>
      <c r="N62" s="156"/>
      <c r="O62" s="156"/>
      <c r="P62" s="156"/>
      <c r="Q62" s="156"/>
      <c r="R62" s="156"/>
      <c r="S62" s="156"/>
      <c r="T62" s="156"/>
      <c r="U62" s="156"/>
      <c r="V62" s="156"/>
      <c r="W62" s="159"/>
      <c r="X62" s="98"/>
      <c r="Y62" s="91">
        <v>55</v>
      </c>
      <c r="Z62" s="147" t="str">
        <f>IF(C62="","",'受験申込書(団体)'!$E$9)</f>
        <v/>
      </c>
      <c r="AA62" s="148" t="str">
        <f>IF(C62="","",'受験申込書(団体)'!$E$14)</f>
        <v/>
      </c>
      <c r="AB62" s="148" t="str">
        <f>IF(OR(C62="",'受験申込書(団体)'!$E$12=""),"",'受験申込書(団体)'!$E$12)</f>
        <v/>
      </c>
      <c r="AC62" s="148" t="str">
        <f>IF(K62="","",VLOOKUP(K62,受験者名簿!$AP$16:$AQ$17,2,FALSE))</f>
        <v/>
      </c>
      <c r="AD62" s="149" t="str">
        <f>IF(OR(C62="",'受験申込書(団体)'!$E$10=""),"",'受験申込書(団体)'!$E$10+30)</f>
        <v/>
      </c>
      <c r="AE62" s="149" t="str">
        <f>IF(OR(C62="",'受験申込書(団体)'!$E$26=""),"",'受験申込書(団体)'!$E$26)</f>
        <v/>
      </c>
      <c r="AF62" s="104"/>
      <c r="AG62" s="151">
        <f t="shared" si="1"/>
        <v>0</v>
      </c>
      <c r="AH62" s="151">
        <v>55</v>
      </c>
      <c r="AJ62" s="85"/>
      <c r="AL62" s="85" t="str">
        <f t="shared" si="2"/>
        <v/>
      </c>
    </row>
    <row r="63" spans="1:38" ht="15.9" customHeight="1" x14ac:dyDescent="0.2">
      <c r="A63" s="103">
        <v>56</v>
      </c>
      <c r="B63" s="155"/>
      <c r="C63" s="156"/>
      <c r="D63" s="156"/>
      <c r="E63" s="156"/>
      <c r="F63" s="156"/>
      <c r="G63" s="156"/>
      <c r="H63" s="156"/>
      <c r="I63" s="157"/>
      <c r="J63" s="158"/>
      <c r="K63" s="155"/>
      <c r="L63" s="155"/>
      <c r="M63" s="156"/>
      <c r="N63" s="156"/>
      <c r="O63" s="156"/>
      <c r="P63" s="156"/>
      <c r="Q63" s="156"/>
      <c r="R63" s="156"/>
      <c r="S63" s="156"/>
      <c r="T63" s="156"/>
      <c r="U63" s="156"/>
      <c r="V63" s="156"/>
      <c r="W63" s="159"/>
      <c r="X63" s="98"/>
      <c r="Y63" s="91">
        <v>56</v>
      </c>
      <c r="Z63" s="147" t="str">
        <f>IF(C63="","",'受験申込書(団体)'!$E$9)</f>
        <v/>
      </c>
      <c r="AA63" s="148" t="str">
        <f>IF(C63="","",'受験申込書(団体)'!$E$14)</f>
        <v/>
      </c>
      <c r="AB63" s="148" t="str">
        <f>IF(OR(C63="",'受験申込書(団体)'!$E$12=""),"",'受験申込書(団体)'!$E$12)</f>
        <v/>
      </c>
      <c r="AC63" s="148" t="str">
        <f>IF(K63="","",VLOOKUP(K63,受験者名簿!$AP$16:$AQ$17,2,FALSE))</f>
        <v/>
      </c>
      <c r="AD63" s="149" t="str">
        <f>IF(OR(C63="",'受験申込書(団体)'!$E$10=""),"",'受験申込書(団体)'!$E$10+30)</f>
        <v/>
      </c>
      <c r="AE63" s="149" t="str">
        <f>IF(OR(C63="",'受験申込書(団体)'!$E$26=""),"",'受験申込書(団体)'!$E$26)</f>
        <v/>
      </c>
      <c r="AF63" s="104"/>
      <c r="AG63" s="151">
        <f t="shared" si="1"/>
        <v>0</v>
      </c>
      <c r="AH63" s="151">
        <v>56</v>
      </c>
      <c r="AJ63" s="85"/>
      <c r="AL63" s="85" t="str">
        <f t="shared" si="2"/>
        <v/>
      </c>
    </row>
    <row r="64" spans="1:38" ht="15.9" customHeight="1" x14ac:dyDescent="0.2">
      <c r="A64" s="103">
        <v>57</v>
      </c>
      <c r="B64" s="155"/>
      <c r="C64" s="156"/>
      <c r="D64" s="156"/>
      <c r="E64" s="156"/>
      <c r="F64" s="156"/>
      <c r="G64" s="156"/>
      <c r="H64" s="156"/>
      <c r="I64" s="157"/>
      <c r="J64" s="158"/>
      <c r="K64" s="155"/>
      <c r="L64" s="155"/>
      <c r="M64" s="156"/>
      <c r="N64" s="156"/>
      <c r="O64" s="156"/>
      <c r="P64" s="156"/>
      <c r="Q64" s="156"/>
      <c r="R64" s="156"/>
      <c r="S64" s="156"/>
      <c r="T64" s="156"/>
      <c r="U64" s="156"/>
      <c r="V64" s="156"/>
      <c r="W64" s="159"/>
      <c r="X64" s="98"/>
      <c r="Y64" s="91">
        <v>57</v>
      </c>
      <c r="Z64" s="147" t="str">
        <f>IF(C64="","",'受験申込書(団体)'!$E$9)</f>
        <v/>
      </c>
      <c r="AA64" s="148" t="str">
        <f>IF(C64="","",'受験申込書(団体)'!$E$14)</f>
        <v/>
      </c>
      <c r="AB64" s="148" t="str">
        <f>IF(OR(C64="",'受験申込書(団体)'!$E$12=""),"",'受験申込書(団体)'!$E$12)</f>
        <v/>
      </c>
      <c r="AC64" s="148" t="str">
        <f>IF(K64="","",VLOOKUP(K64,受験者名簿!$AP$16:$AQ$17,2,FALSE))</f>
        <v/>
      </c>
      <c r="AD64" s="149" t="str">
        <f>IF(OR(C64="",'受験申込書(団体)'!$E$10=""),"",'受験申込書(団体)'!$E$10+30)</f>
        <v/>
      </c>
      <c r="AE64" s="149" t="str">
        <f>IF(OR(C64="",'受験申込書(団体)'!$E$26=""),"",'受験申込書(団体)'!$E$26)</f>
        <v/>
      </c>
      <c r="AF64" s="104"/>
      <c r="AG64" s="151">
        <f t="shared" si="1"/>
        <v>0</v>
      </c>
      <c r="AH64" s="151">
        <v>57</v>
      </c>
      <c r="AJ64" s="85"/>
      <c r="AL64" s="85" t="str">
        <f t="shared" si="2"/>
        <v/>
      </c>
    </row>
    <row r="65" spans="1:38" ht="15.9" customHeight="1" x14ac:dyDescent="0.2">
      <c r="A65" s="103">
        <v>58</v>
      </c>
      <c r="B65" s="155"/>
      <c r="C65" s="156"/>
      <c r="D65" s="156"/>
      <c r="E65" s="156"/>
      <c r="F65" s="156"/>
      <c r="G65" s="156"/>
      <c r="H65" s="156"/>
      <c r="I65" s="157"/>
      <c r="J65" s="158"/>
      <c r="K65" s="155"/>
      <c r="L65" s="155"/>
      <c r="M65" s="156"/>
      <c r="N65" s="156"/>
      <c r="O65" s="156"/>
      <c r="P65" s="156"/>
      <c r="Q65" s="156"/>
      <c r="R65" s="156"/>
      <c r="S65" s="156"/>
      <c r="T65" s="156"/>
      <c r="U65" s="156"/>
      <c r="V65" s="156"/>
      <c r="W65" s="159"/>
      <c r="X65" s="98"/>
      <c r="Y65" s="91">
        <v>58</v>
      </c>
      <c r="Z65" s="147" t="str">
        <f>IF(C65="","",'受験申込書(団体)'!$E$9)</f>
        <v/>
      </c>
      <c r="AA65" s="148" t="str">
        <f>IF(C65="","",'受験申込書(団体)'!$E$14)</f>
        <v/>
      </c>
      <c r="AB65" s="148" t="str">
        <f>IF(OR(C65="",'受験申込書(団体)'!$E$12=""),"",'受験申込書(団体)'!$E$12)</f>
        <v/>
      </c>
      <c r="AC65" s="148" t="str">
        <f>IF(K65="","",VLOOKUP(K65,受験者名簿!$AP$16:$AQ$17,2,FALSE))</f>
        <v/>
      </c>
      <c r="AD65" s="149" t="str">
        <f>IF(OR(C65="",'受験申込書(団体)'!$E$10=""),"",'受験申込書(団体)'!$E$10+30)</f>
        <v/>
      </c>
      <c r="AE65" s="149" t="str">
        <f>IF(OR(C65="",'受験申込書(団体)'!$E$26=""),"",'受験申込書(団体)'!$E$26)</f>
        <v/>
      </c>
      <c r="AF65" s="104"/>
      <c r="AG65" s="151">
        <f t="shared" si="1"/>
        <v>0</v>
      </c>
      <c r="AH65" s="151">
        <v>58</v>
      </c>
      <c r="AJ65" s="85"/>
      <c r="AL65" s="85" t="str">
        <f t="shared" si="2"/>
        <v/>
      </c>
    </row>
    <row r="66" spans="1:38" ht="15.9" customHeight="1" x14ac:dyDescent="0.2">
      <c r="A66" s="103">
        <v>59</v>
      </c>
      <c r="B66" s="155"/>
      <c r="C66" s="156"/>
      <c r="D66" s="156"/>
      <c r="E66" s="156"/>
      <c r="F66" s="156"/>
      <c r="G66" s="156"/>
      <c r="H66" s="156"/>
      <c r="I66" s="157"/>
      <c r="J66" s="158"/>
      <c r="K66" s="155"/>
      <c r="L66" s="155"/>
      <c r="M66" s="156"/>
      <c r="N66" s="156"/>
      <c r="O66" s="156"/>
      <c r="P66" s="156"/>
      <c r="Q66" s="156"/>
      <c r="R66" s="156"/>
      <c r="S66" s="156"/>
      <c r="T66" s="156"/>
      <c r="U66" s="156"/>
      <c r="V66" s="156"/>
      <c r="W66" s="159"/>
      <c r="X66" s="98"/>
      <c r="Y66" s="91">
        <v>59</v>
      </c>
      <c r="Z66" s="147" t="str">
        <f>IF(C66="","",'受験申込書(団体)'!$E$9)</f>
        <v/>
      </c>
      <c r="AA66" s="148" t="str">
        <f>IF(C66="","",'受験申込書(団体)'!$E$14)</f>
        <v/>
      </c>
      <c r="AB66" s="148" t="str">
        <f>IF(OR(C66="",'受験申込書(団体)'!$E$12=""),"",'受験申込書(団体)'!$E$12)</f>
        <v/>
      </c>
      <c r="AC66" s="148" t="str">
        <f>IF(K66="","",VLOOKUP(K66,受験者名簿!$AP$16:$AQ$17,2,FALSE))</f>
        <v/>
      </c>
      <c r="AD66" s="149" t="str">
        <f>IF(OR(C66="",'受験申込書(団体)'!$E$10=""),"",'受験申込書(団体)'!$E$10+30)</f>
        <v/>
      </c>
      <c r="AE66" s="149" t="str">
        <f>IF(OR(C66="",'受験申込書(団体)'!$E$26=""),"",'受験申込書(団体)'!$E$26)</f>
        <v/>
      </c>
      <c r="AF66" s="104"/>
      <c r="AG66" s="151">
        <f t="shared" si="1"/>
        <v>0</v>
      </c>
      <c r="AH66" s="151">
        <v>59</v>
      </c>
      <c r="AJ66" s="85"/>
      <c r="AL66" s="85" t="str">
        <f t="shared" si="2"/>
        <v/>
      </c>
    </row>
    <row r="67" spans="1:38" ht="15.9" customHeight="1" x14ac:dyDescent="0.2">
      <c r="A67" s="103">
        <v>60</v>
      </c>
      <c r="B67" s="155"/>
      <c r="C67" s="156"/>
      <c r="D67" s="156"/>
      <c r="E67" s="156"/>
      <c r="F67" s="156"/>
      <c r="G67" s="156"/>
      <c r="H67" s="156"/>
      <c r="I67" s="157"/>
      <c r="J67" s="158"/>
      <c r="K67" s="155"/>
      <c r="L67" s="155"/>
      <c r="M67" s="156"/>
      <c r="N67" s="156"/>
      <c r="O67" s="156"/>
      <c r="P67" s="156"/>
      <c r="Q67" s="156"/>
      <c r="R67" s="156"/>
      <c r="S67" s="156"/>
      <c r="T67" s="156"/>
      <c r="U67" s="156"/>
      <c r="V67" s="156"/>
      <c r="W67" s="159"/>
      <c r="X67" s="98"/>
      <c r="Y67" s="91">
        <v>60</v>
      </c>
      <c r="Z67" s="147" t="str">
        <f>IF(C67="","",'受験申込書(団体)'!$E$9)</f>
        <v/>
      </c>
      <c r="AA67" s="148" t="str">
        <f>IF(C67="","",'受験申込書(団体)'!$E$14)</f>
        <v/>
      </c>
      <c r="AB67" s="148" t="str">
        <f>IF(OR(C67="",'受験申込書(団体)'!$E$12=""),"",'受験申込書(団体)'!$E$12)</f>
        <v/>
      </c>
      <c r="AC67" s="148" t="str">
        <f>IF(K67="","",VLOOKUP(K67,受験者名簿!$AP$16:$AQ$17,2,FALSE))</f>
        <v/>
      </c>
      <c r="AD67" s="149" t="str">
        <f>IF(OR(C67="",'受験申込書(団体)'!$E$10=""),"",'受験申込書(団体)'!$E$10+30)</f>
        <v/>
      </c>
      <c r="AE67" s="149" t="str">
        <f>IF(OR(C67="",'受験申込書(団体)'!$E$26=""),"",'受験申込書(団体)'!$E$26)</f>
        <v/>
      </c>
      <c r="AF67" s="104"/>
      <c r="AG67" s="151">
        <f t="shared" si="1"/>
        <v>0</v>
      </c>
      <c r="AH67" s="151">
        <v>60</v>
      </c>
      <c r="AJ67" s="85"/>
      <c r="AL67" s="85" t="str">
        <f t="shared" si="2"/>
        <v/>
      </c>
    </row>
    <row r="68" spans="1:38" ht="15.9" customHeight="1" x14ac:dyDescent="0.2">
      <c r="A68" s="103">
        <v>61</v>
      </c>
      <c r="B68" s="155"/>
      <c r="C68" s="156"/>
      <c r="D68" s="156"/>
      <c r="E68" s="156"/>
      <c r="F68" s="156"/>
      <c r="G68" s="156"/>
      <c r="H68" s="156"/>
      <c r="I68" s="157"/>
      <c r="J68" s="158"/>
      <c r="K68" s="155"/>
      <c r="L68" s="155"/>
      <c r="M68" s="156"/>
      <c r="N68" s="156"/>
      <c r="O68" s="156"/>
      <c r="P68" s="156"/>
      <c r="Q68" s="156"/>
      <c r="R68" s="156"/>
      <c r="S68" s="156"/>
      <c r="T68" s="156"/>
      <c r="U68" s="156"/>
      <c r="V68" s="156"/>
      <c r="W68" s="159"/>
      <c r="X68" s="98"/>
      <c r="Y68" s="91">
        <v>61</v>
      </c>
      <c r="Z68" s="147" t="str">
        <f>IF(C68="","",'受験申込書(団体)'!$E$9)</f>
        <v/>
      </c>
      <c r="AA68" s="148" t="str">
        <f>IF(C68="","",'受験申込書(団体)'!$E$14)</f>
        <v/>
      </c>
      <c r="AB68" s="148" t="str">
        <f>IF(OR(C68="",'受験申込書(団体)'!$E$12=""),"",'受験申込書(団体)'!$E$12)</f>
        <v/>
      </c>
      <c r="AC68" s="148" t="str">
        <f>IF(K68="","",VLOOKUP(K68,受験者名簿!$AP$16:$AQ$17,2,FALSE))</f>
        <v/>
      </c>
      <c r="AD68" s="149" t="str">
        <f>IF(OR(C68="",'受験申込書(団体)'!$E$10=""),"",'受験申込書(団体)'!$E$10+30)</f>
        <v/>
      </c>
      <c r="AE68" s="149" t="str">
        <f>IF(OR(C68="",'受験申込書(団体)'!$E$26=""),"",'受験申込書(団体)'!$E$26)</f>
        <v/>
      </c>
      <c r="AF68" s="104"/>
      <c r="AG68" s="151">
        <f t="shared" si="1"/>
        <v>0</v>
      </c>
      <c r="AH68" s="151">
        <v>61</v>
      </c>
      <c r="AJ68" s="85"/>
      <c r="AL68" s="85" t="str">
        <f t="shared" si="2"/>
        <v/>
      </c>
    </row>
    <row r="69" spans="1:38" ht="15.9" customHeight="1" x14ac:dyDescent="0.2">
      <c r="A69" s="103">
        <v>62</v>
      </c>
      <c r="B69" s="155"/>
      <c r="C69" s="156"/>
      <c r="D69" s="156"/>
      <c r="E69" s="156"/>
      <c r="F69" s="156"/>
      <c r="G69" s="156"/>
      <c r="H69" s="156"/>
      <c r="I69" s="157"/>
      <c r="J69" s="158"/>
      <c r="K69" s="155"/>
      <c r="L69" s="155"/>
      <c r="M69" s="156"/>
      <c r="N69" s="156"/>
      <c r="O69" s="156"/>
      <c r="P69" s="156"/>
      <c r="Q69" s="156"/>
      <c r="R69" s="156"/>
      <c r="S69" s="156"/>
      <c r="T69" s="156"/>
      <c r="U69" s="156"/>
      <c r="V69" s="156"/>
      <c r="W69" s="159"/>
      <c r="X69" s="98"/>
      <c r="Y69" s="91">
        <v>62</v>
      </c>
      <c r="Z69" s="147" t="str">
        <f>IF(C69="","",'受験申込書(団体)'!$E$9)</f>
        <v/>
      </c>
      <c r="AA69" s="148" t="str">
        <f>IF(C69="","",'受験申込書(団体)'!$E$14)</f>
        <v/>
      </c>
      <c r="AB69" s="148" t="str">
        <f>IF(OR(C69="",'受験申込書(団体)'!$E$12=""),"",'受験申込書(団体)'!$E$12)</f>
        <v/>
      </c>
      <c r="AC69" s="148" t="str">
        <f>IF(K69="","",VLOOKUP(K69,受験者名簿!$AP$16:$AQ$17,2,FALSE))</f>
        <v/>
      </c>
      <c r="AD69" s="149" t="str">
        <f>IF(OR(C69="",'受験申込書(団体)'!$E$10=""),"",'受験申込書(団体)'!$E$10+30)</f>
        <v/>
      </c>
      <c r="AE69" s="149" t="str">
        <f>IF(OR(C69="",'受験申込書(団体)'!$E$26=""),"",'受験申込書(団体)'!$E$26)</f>
        <v/>
      </c>
      <c r="AF69" s="104"/>
      <c r="AG69" s="151">
        <f t="shared" si="1"/>
        <v>0</v>
      </c>
      <c r="AH69" s="151">
        <v>62</v>
      </c>
      <c r="AJ69" s="85"/>
      <c r="AL69" s="85" t="str">
        <f t="shared" si="2"/>
        <v/>
      </c>
    </row>
    <row r="70" spans="1:38" ht="15.9" customHeight="1" x14ac:dyDescent="0.2">
      <c r="A70" s="103">
        <v>63</v>
      </c>
      <c r="B70" s="155"/>
      <c r="C70" s="156"/>
      <c r="D70" s="156"/>
      <c r="E70" s="156"/>
      <c r="F70" s="156"/>
      <c r="G70" s="156"/>
      <c r="H70" s="156"/>
      <c r="I70" s="157"/>
      <c r="J70" s="158"/>
      <c r="K70" s="155"/>
      <c r="L70" s="155"/>
      <c r="M70" s="156"/>
      <c r="N70" s="156"/>
      <c r="O70" s="156"/>
      <c r="P70" s="156"/>
      <c r="Q70" s="156"/>
      <c r="R70" s="156"/>
      <c r="S70" s="156"/>
      <c r="T70" s="156"/>
      <c r="U70" s="156"/>
      <c r="V70" s="156"/>
      <c r="W70" s="159"/>
      <c r="X70" s="98"/>
      <c r="Y70" s="91">
        <v>63</v>
      </c>
      <c r="Z70" s="147" t="str">
        <f>IF(C70="","",'受験申込書(団体)'!$E$9)</f>
        <v/>
      </c>
      <c r="AA70" s="148" t="str">
        <f>IF(C70="","",'受験申込書(団体)'!$E$14)</f>
        <v/>
      </c>
      <c r="AB70" s="148" t="str">
        <f>IF(OR(C70="",'受験申込書(団体)'!$E$12=""),"",'受験申込書(団体)'!$E$12)</f>
        <v/>
      </c>
      <c r="AC70" s="148" t="str">
        <f>IF(K70="","",VLOOKUP(K70,受験者名簿!$AP$16:$AQ$17,2,FALSE))</f>
        <v/>
      </c>
      <c r="AD70" s="149" t="str">
        <f>IF(OR(C70="",'受験申込書(団体)'!$E$10=""),"",'受験申込書(団体)'!$E$10+30)</f>
        <v/>
      </c>
      <c r="AE70" s="149" t="str">
        <f>IF(OR(C70="",'受験申込書(団体)'!$E$26=""),"",'受験申込書(団体)'!$E$26)</f>
        <v/>
      </c>
      <c r="AF70" s="104"/>
      <c r="AG70" s="151">
        <f t="shared" si="1"/>
        <v>0</v>
      </c>
      <c r="AH70" s="151">
        <v>63</v>
      </c>
      <c r="AJ70" s="85"/>
      <c r="AL70" s="85" t="str">
        <f t="shared" si="2"/>
        <v/>
      </c>
    </row>
    <row r="71" spans="1:38" ht="15.9" customHeight="1" x14ac:dyDescent="0.2">
      <c r="A71" s="103">
        <v>64</v>
      </c>
      <c r="B71" s="155"/>
      <c r="C71" s="156"/>
      <c r="D71" s="156"/>
      <c r="E71" s="156"/>
      <c r="F71" s="156"/>
      <c r="G71" s="156"/>
      <c r="H71" s="156"/>
      <c r="I71" s="157"/>
      <c r="J71" s="158"/>
      <c r="K71" s="155"/>
      <c r="L71" s="155"/>
      <c r="M71" s="156"/>
      <c r="N71" s="156"/>
      <c r="O71" s="156"/>
      <c r="P71" s="156"/>
      <c r="Q71" s="156"/>
      <c r="R71" s="156"/>
      <c r="S71" s="156"/>
      <c r="T71" s="156"/>
      <c r="U71" s="156"/>
      <c r="V71" s="156"/>
      <c r="W71" s="159"/>
      <c r="X71" s="98"/>
      <c r="Y71" s="91">
        <v>64</v>
      </c>
      <c r="Z71" s="147" t="str">
        <f>IF(C71="","",'受験申込書(団体)'!$E$9)</f>
        <v/>
      </c>
      <c r="AA71" s="148" t="str">
        <f>IF(C71="","",'受験申込書(団体)'!$E$14)</f>
        <v/>
      </c>
      <c r="AB71" s="148" t="str">
        <f>IF(OR(C71="",'受験申込書(団体)'!$E$12=""),"",'受験申込書(団体)'!$E$12)</f>
        <v/>
      </c>
      <c r="AC71" s="148" t="str">
        <f>IF(K71="","",VLOOKUP(K71,受験者名簿!$AP$16:$AQ$17,2,FALSE))</f>
        <v/>
      </c>
      <c r="AD71" s="149" t="str">
        <f>IF(OR(C71="",'受験申込書(団体)'!$E$10=""),"",'受験申込書(団体)'!$E$10+30)</f>
        <v/>
      </c>
      <c r="AE71" s="149" t="str">
        <f>IF(OR(C71="",'受験申込書(団体)'!$E$26=""),"",'受験申込書(団体)'!$E$26)</f>
        <v/>
      </c>
      <c r="AF71" s="104"/>
      <c r="AG71" s="151">
        <f t="shared" si="1"/>
        <v>0</v>
      </c>
      <c r="AH71" s="151">
        <v>64</v>
      </c>
      <c r="AJ71" s="85"/>
      <c r="AL71" s="85" t="str">
        <f t="shared" ref="AL71:AL107" si="3">IF(OR(C71="",$AL$4=""),"",$AL$4)</f>
        <v/>
      </c>
    </row>
    <row r="72" spans="1:38" ht="15.9" customHeight="1" x14ac:dyDescent="0.2">
      <c r="A72" s="103">
        <v>65</v>
      </c>
      <c r="B72" s="155"/>
      <c r="C72" s="156"/>
      <c r="D72" s="156"/>
      <c r="E72" s="156"/>
      <c r="F72" s="156"/>
      <c r="G72" s="156"/>
      <c r="H72" s="156"/>
      <c r="I72" s="157"/>
      <c r="J72" s="158"/>
      <c r="K72" s="155"/>
      <c r="L72" s="155"/>
      <c r="M72" s="156"/>
      <c r="N72" s="156"/>
      <c r="O72" s="156"/>
      <c r="P72" s="156"/>
      <c r="Q72" s="156"/>
      <c r="R72" s="156"/>
      <c r="S72" s="156"/>
      <c r="T72" s="156"/>
      <c r="U72" s="156"/>
      <c r="V72" s="156"/>
      <c r="W72" s="159"/>
      <c r="X72" s="98"/>
      <c r="Y72" s="91">
        <v>65</v>
      </c>
      <c r="Z72" s="147" t="str">
        <f>IF(C72="","",'受験申込書(団体)'!$E$9)</f>
        <v/>
      </c>
      <c r="AA72" s="148" t="str">
        <f>IF(C72="","",'受験申込書(団体)'!$E$14)</f>
        <v/>
      </c>
      <c r="AB72" s="148" t="str">
        <f>IF(OR(C72="",'受験申込書(団体)'!$E$12=""),"",'受験申込書(団体)'!$E$12)</f>
        <v/>
      </c>
      <c r="AC72" s="148" t="str">
        <f>IF(K72="","",VLOOKUP(K72,受験者名簿!$AP$16:$AQ$17,2,FALSE))</f>
        <v/>
      </c>
      <c r="AD72" s="149" t="str">
        <f>IF(OR(C72="",'受験申込書(団体)'!$E$10=""),"",'受験申込書(団体)'!$E$10+30)</f>
        <v/>
      </c>
      <c r="AE72" s="149" t="str">
        <f>IF(OR(C72="",'受験申込書(団体)'!$E$26=""),"",'受験申込書(団体)'!$E$26)</f>
        <v/>
      </c>
      <c r="AF72" s="104"/>
      <c r="AG72" s="151">
        <f t="shared" si="1"/>
        <v>0</v>
      </c>
      <c r="AH72" s="151">
        <v>65</v>
      </c>
      <c r="AJ72" s="85"/>
      <c r="AL72" s="85" t="str">
        <f t="shared" si="3"/>
        <v/>
      </c>
    </row>
    <row r="73" spans="1:38" ht="15.9" customHeight="1" x14ac:dyDescent="0.2">
      <c r="A73" s="103">
        <v>66</v>
      </c>
      <c r="B73" s="155"/>
      <c r="C73" s="156"/>
      <c r="D73" s="156"/>
      <c r="E73" s="156"/>
      <c r="F73" s="156"/>
      <c r="G73" s="156"/>
      <c r="H73" s="156"/>
      <c r="I73" s="157"/>
      <c r="J73" s="158"/>
      <c r="K73" s="155"/>
      <c r="L73" s="155"/>
      <c r="M73" s="156"/>
      <c r="N73" s="156"/>
      <c r="O73" s="156"/>
      <c r="P73" s="156"/>
      <c r="Q73" s="156"/>
      <c r="R73" s="156"/>
      <c r="S73" s="156"/>
      <c r="T73" s="156"/>
      <c r="U73" s="156"/>
      <c r="V73" s="156"/>
      <c r="W73" s="159"/>
      <c r="X73" s="98"/>
      <c r="Y73" s="91">
        <v>66</v>
      </c>
      <c r="Z73" s="147" t="str">
        <f>IF(C73="","",'受験申込書(団体)'!$E$9)</f>
        <v/>
      </c>
      <c r="AA73" s="148" t="str">
        <f>IF(C73="","",'受験申込書(団体)'!$E$14)</f>
        <v/>
      </c>
      <c r="AB73" s="148" t="str">
        <f>IF(OR(C73="",'受験申込書(団体)'!$E$12=""),"",'受験申込書(団体)'!$E$12)</f>
        <v/>
      </c>
      <c r="AC73" s="148" t="str">
        <f>IF(K73="","",VLOOKUP(K73,受験者名簿!$AP$16:$AQ$17,2,FALSE))</f>
        <v/>
      </c>
      <c r="AD73" s="149" t="str">
        <f>IF(OR(C73="",'受験申込書(団体)'!$E$10=""),"",'受験申込書(団体)'!$E$10+30)</f>
        <v/>
      </c>
      <c r="AE73" s="149" t="str">
        <f>IF(OR(C73="",'受験申込書(団体)'!$E$26=""),"",'受験申込書(団体)'!$E$26)</f>
        <v/>
      </c>
      <c r="AF73" s="104"/>
      <c r="AG73" s="151">
        <f t="shared" ref="AG73:AG107" si="4">IF(C73="",0,IF(OR(D73="",E73="",F73="",G73="",H73="",I73="",J73="",K73="",T73=""),1,2))</f>
        <v>0</v>
      </c>
      <c r="AH73" s="151">
        <v>66</v>
      </c>
      <c r="AJ73" s="85"/>
      <c r="AL73" s="85" t="str">
        <f t="shared" si="3"/>
        <v/>
      </c>
    </row>
    <row r="74" spans="1:38" ht="15.9" customHeight="1" x14ac:dyDescent="0.2">
      <c r="A74" s="103">
        <v>67</v>
      </c>
      <c r="B74" s="155"/>
      <c r="C74" s="156"/>
      <c r="D74" s="156"/>
      <c r="E74" s="156"/>
      <c r="F74" s="156"/>
      <c r="G74" s="156"/>
      <c r="H74" s="156"/>
      <c r="I74" s="157"/>
      <c r="J74" s="158"/>
      <c r="K74" s="155"/>
      <c r="L74" s="155"/>
      <c r="M74" s="156"/>
      <c r="N74" s="156"/>
      <c r="O74" s="156"/>
      <c r="P74" s="156"/>
      <c r="Q74" s="156"/>
      <c r="R74" s="156"/>
      <c r="S74" s="156"/>
      <c r="T74" s="156"/>
      <c r="U74" s="156"/>
      <c r="V74" s="156"/>
      <c r="W74" s="159"/>
      <c r="X74" s="98"/>
      <c r="Y74" s="91">
        <v>67</v>
      </c>
      <c r="Z74" s="147" t="str">
        <f>IF(C74="","",'受験申込書(団体)'!$E$9)</f>
        <v/>
      </c>
      <c r="AA74" s="148" t="str">
        <f>IF(C74="","",'受験申込書(団体)'!$E$14)</f>
        <v/>
      </c>
      <c r="AB74" s="148" t="str">
        <f>IF(OR(C74="",'受験申込書(団体)'!$E$12=""),"",'受験申込書(団体)'!$E$12)</f>
        <v/>
      </c>
      <c r="AC74" s="148" t="str">
        <f>IF(K74="","",VLOOKUP(K74,受験者名簿!$AP$16:$AQ$17,2,FALSE))</f>
        <v/>
      </c>
      <c r="AD74" s="149" t="str">
        <f>IF(OR(C74="",'受験申込書(団体)'!$E$10=""),"",'受験申込書(団体)'!$E$10+30)</f>
        <v/>
      </c>
      <c r="AE74" s="149" t="str">
        <f>IF(OR(C74="",'受験申込書(団体)'!$E$26=""),"",'受験申込書(団体)'!$E$26)</f>
        <v/>
      </c>
      <c r="AF74" s="104"/>
      <c r="AG74" s="151">
        <f t="shared" si="4"/>
        <v>0</v>
      </c>
      <c r="AH74" s="151">
        <v>67</v>
      </c>
      <c r="AJ74" s="85"/>
      <c r="AL74" s="85" t="str">
        <f t="shared" si="3"/>
        <v/>
      </c>
    </row>
    <row r="75" spans="1:38" ht="15.9" customHeight="1" x14ac:dyDescent="0.2">
      <c r="A75" s="103">
        <v>68</v>
      </c>
      <c r="B75" s="155"/>
      <c r="C75" s="156"/>
      <c r="D75" s="156"/>
      <c r="E75" s="156"/>
      <c r="F75" s="156"/>
      <c r="G75" s="156"/>
      <c r="H75" s="156"/>
      <c r="I75" s="157"/>
      <c r="J75" s="158"/>
      <c r="K75" s="155"/>
      <c r="L75" s="155"/>
      <c r="M75" s="156"/>
      <c r="N75" s="156"/>
      <c r="O75" s="156"/>
      <c r="P75" s="156"/>
      <c r="Q75" s="156"/>
      <c r="R75" s="156"/>
      <c r="S75" s="156"/>
      <c r="T75" s="156"/>
      <c r="U75" s="156"/>
      <c r="V75" s="156"/>
      <c r="W75" s="159"/>
      <c r="X75" s="98"/>
      <c r="Y75" s="91">
        <v>68</v>
      </c>
      <c r="Z75" s="147" t="str">
        <f>IF(C75="","",'受験申込書(団体)'!$E$9)</f>
        <v/>
      </c>
      <c r="AA75" s="148" t="str">
        <f>IF(C75="","",'受験申込書(団体)'!$E$14)</f>
        <v/>
      </c>
      <c r="AB75" s="148" t="str">
        <f>IF(OR(C75="",'受験申込書(団体)'!$E$12=""),"",'受験申込書(団体)'!$E$12)</f>
        <v/>
      </c>
      <c r="AC75" s="148" t="str">
        <f>IF(K75="","",VLOOKUP(K75,受験者名簿!$AP$16:$AQ$17,2,FALSE))</f>
        <v/>
      </c>
      <c r="AD75" s="149" t="str">
        <f>IF(OR(C75="",'受験申込書(団体)'!$E$10=""),"",'受験申込書(団体)'!$E$10+30)</f>
        <v/>
      </c>
      <c r="AE75" s="149" t="str">
        <f>IF(OR(C75="",'受験申込書(団体)'!$E$26=""),"",'受験申込書(団体)'!$E$26)</f>
        <v/>
      </c>
      <c r="AF75" s="104"/>
      <c r="AG75" s="151">
        <f t="shared" si="4"/>
        <v>0</v>
      </c>
      <c r="AH75" s="151">
        <v>68</v>
      </c>
      <c r="AJ75" s="85"/>
      <c r="AL75" s="85" t="str">
        <f t="shared" si="3"/>
        <v/>
      </c>
    </row>
    <row r="76" spans="1:38" ht="15.9" customHeight="1" x14ac:dyDescent="0.2">
      <c r="A76" s="103">
        <v>69</v>
      </c>
      <c r="B76" s="155"/>
      <c r="C76" s="156"/>
      <c r="D76" s="156"/>
      <c r="E76" s="156"/>
      <c r="F76" s="156"/>
      <c r="G76" s="156"/>
      <c r="H76" s="156"/>
      <c r="I76" s="157"/>
      <c r="J76" s="158"/>
      <c r="K76" s="155"/>
      <c r="L76" s="155"/>
      <c r="M76" s="156"/>
      <c r="N76" s="156"/>
      <c r="O76" s="156"/>
      <c r="P76" s="156"/>
      <c r="Q76" s="156"/>
      <c r="R76" s="156"/>
      <c r="S76" s="156"/>
      <c r="T76" s="156"/>
      <c r="U76" s="156"/>
      <c r="V76" s="156"/>
      <c r="W76" s="159"/>
      <c r="X76" s="98"/>
      <c r="Y76" s="91">
        <v>69</v>
      </c>
      <c r="Z76" s="147" t="str">
        <f>IF(C76="","",'受験申込書(団体)'!$E$9)</f>
        <v/>
      </c>
      <c r="AA76" s="148" t="str">
        <f>IF(C76="","",'受験申込書(団体)'!$E$14)</f>
        <v/>
      </c>
      <c r="AB76" s="148" t="str">
        <f>IF(OR(C76="",'受験申込書(団体)'!$E$12=""),"",'受験申込書(団体)'!$E$12)</f>
        <v/>
      </c>
      <c r="AC76" s="148" t="str">
        <f>IF(K76="","",VLOOKUP(K76,受験者名簿!$AP$16:$AQ$17,2,FALSE))</f>
        <v/>
      </c>
      <c r="AD76" s="149" t="str">
        <f>IF(OR(C76="",'受験申込書(団体)'!$E$10=""),"",'受験申込書(団体)'!$E$10+30)</f>
        <v/>
      </c>
      <c r="AE76" s="149" t="str">
        <f>IF(OR(C76="",'受験申込書(団体)'!$E$26=""),"",'受験申込書(団体)'!$E$26)</f>
        <v/>
      </c>
      <c r="AF76" s="104"/>
      <c r="AG76" s="151">
        <f t="shared" si="4"/>
        <v>0</v>
      </c>
      <c r="AH76" s="151">
        <v>69</v>
      </c>
      <c r="AJ76" s="85"/>
      <c r="AL76" s="85" t="str">
        <f t="shared" si="3"/>
        <v/>
      </c>
    </row>
    <row r="77" spans="1:38" ht="15.9" customHeight="1" x14ac:dyDescent="0.2">
      <c r="A77" s="103">
        <v>70</v>
      </c>
      <c r="B77" s="155"/>
      <c r="C77" s="156"/>
      <c r="D77" s="156"/>
      <c r="E77" s="156"/>
      <c r="F77" s="156"/>
      <c r="G77" s="156"/>
      <c r="H77" s="156"/>
      <c r="I77" s="157"/>
      <c r="J77" s="158"/>
      <c r="K77" s="155"/>
      <c r="L77" s="155"/>
      <c r="M77" s="156"/>
      <c r="N77" s="156"/>
      <c r="O77" s="156"/>
      <c r="P77" s="156"/>
      <c r="Q77" s="156"/>
      <c r="R77" s="156"/>
      <c r="S77" s="156"/>
      <c r="T77" s="156"/>
      <c r="U77" s="156"/>
      <c r="V77" s="156"/>
      <c r="W77" s="159"/>
      <c r="X77" s="98"/>
      <c r="Y77" s="91">
        <v>70</v>
      </c>
      <c r="Z77" s="147" t="str">
        <f>IF(C77="","",'受験申込書(団体)'!$E$9)</f>
        <v/>
      </c>
      <c r="AA77" s="148" t="str">
        <f>IF(C77="","",'受験申込書(団体)'!$E$14)</f>
        <v/>
      </c>
      <c r="AB77" s="148" t="str">
        <f>IF(OR(C77="",'受験申込書(団体)'!$E$12=""),"",'受験申込書(団体)'!$E$12)</f>
        <v/>
      </c>
      <c r="AC77" s="148" t="str">
        <f>IF(K77="","",VLOOKUP(K77,受験者名簿!$AP$16:$AQ$17,2,FALSE))</f>
        <v/>
      </c>
      <c r="AD77" s="149" t="str">
        <f>IF(OR(C77="",'受験申込書(団体)'!$E$10=""),"",'受験申込書(団体)'!$E$10+30)</f>
        <v/>
      </c>
      <c r="AE77" s="149" t="str">
        <f>IF(OR(C77="",'受験申込書(団体)'!$E$26=""),"",'受験申込書(団体)'!$E$26)</f>
        <v/>
      </c>
      <c r="AF77" s="104"/>
      <c r="AG77" s="151">
        <f t="shared" si="4"/>
        <v>0</v>
      </c>
      <c r="AH77" s="151">
        <v>70</v>
      </c>
      <c r="AJ77" s="85"/>
      <c r="AL77" s="85" t="str">
        <f t="shared" si="3"/>
        <v/>
      </c>
    </row>
    <row r="78" spans="1:38" ht="15.9" customHeight="1" x14ac:dyDescent="0.2">
      <c r="A78" s="103">
        <v>71</v>
      </c>
      <c r="B78" s="155"/>
      <c r="C78" s="156"/>
      <c r="D78" s="156"/>
      <c r="E78" s="156"/>
      <c r="F78" s="156"/>
      <c r="G78" s="156"/>
      <c r="H78" s="156"/>
      <c r="I78" s="157"/>
      <c r="J78" s="158"/>
      <c r="K78" s="155"/>
      <c r="L78" s="155"/>
      <c r="M78" s="156"/>
      <c r="N78" s="156"/>
      <c r="O78" s="156"/>
      <c r="P78" s="156"/>
      <c r="Q78" s="156"/>
      <c r="R78" s="156"/>
      <c r="S78" s="156"/>
      <c r="T78" s="156"/>
      <c r="U78" s="156"/>
      <c r="V78" s="156"/>
      <c r="W78" s="159"/>
      <c r="X78" s="98"/>
      <c r="Y78" s="91">
        <v>71</v>
      </c>
      <c r="Z78" s="147" t="str">
        <f>IF(C78="","",'受験申込書(団体)'!$E$9)</f>
        <v/>
      </c>
      <c r="AA78" s="148" t="str">
        <f>IF(C78="","",'受験申込書(団体)'!$E$14)</f>
        <v/>
      </c>
      <c r="AB78" s="148" t="str">
        <f>IF(OR(C78="",'受験申込書(団体)'!$E$12=""),"",'受験申込書(団体)'!$E$12)</f>
        <v/>
      </c>
      <c r="AC78" s="148" t="str">
        <f>IF(K78="","",VLOOKUP(K78,受験者名簿!$AP$16:$AQ$17,2,FALSE))</f>
        <v/>
      </c>
      <c r="AD78" s="149" t="str">
        <f>IF(OR(C78="",'受験申込書(団体)'!$E$10=""),"",'受験申込書(団体)'!$E$10+30)</f>
        <v/>
      </c>
      <c r="AE78" s="149" t="str">
        <f>IF(OR(C78="",'受験申込書(団体)'!$E$26=""),"",'受験申込書(団体)'!$E$26)</f>
        <v/>
      </c>
      <c r="AF78" s="104"/>
      <c r="AG78" s="151">
        <f t="shared" si="4"/>
        <v>0</v>
      </c>
      <c r="AH78" s="151">
        <v>71</v>
      </c>
      <c r="AJ78" s="85"/>
      <c r="AL78" s="85" t="str">
        <f t="shared" si="3"/>
        <v/>
      </c>
    </row>
    <row r="79" spans="1:38" ht="15.9" customHeight="1" x14ac:dyDescent="0.2">
      <c r="A79" s="103">
        <v>72</v>
      </c>
      <c r="B79" s="155"/>
      <c r="C79" s="156"/>
      <c r="D79" s="156"/>
      <c r="E79" s="156"/>
      <c r="F79" s="156"/>
      <c r="G79" s="156"/>
      <c r="H79" s="156"/>
      <c r="I79" s="157"/>
      <c r="J79" s="158"/>
      <c r="K79" s="155"/>
      <c r="L79" s="155"/>
      <c r="M79" s="156"/>
      <c r="N79" s="156"/>
      <c r="O79" s="156"/>
      <c r="P79" s="156"/>
      <c r="Q79" s="156"/>
      <c r="R79" s="156"/>
      <c r="S79" s="156"/>
      <c r="T79" s="156"/>
      <c r="U79" s="156"/>
      <c r="V79" s="156"/>
      <c r="W79" s="159"/>
      <c r="X79" s="98"/>
      <c r="Y79" s="91">
        <v>72</v>
      </c>
      <c r="Z79" s="147" t="str">
        <f>IF(C79="","",'受験申込書(団体)'!$E$9)</f>
        <v/>
      </c>
      <c r="AA79" s="148" t="str">
        <f>IF(C79="","",'受験申込書(団体)'!$E$14)</f>
        <v/>
      </c>
      <c r="AB79" s="148" t="str">
        <f>IF(OR(C79="",'受験申込書(団体)'!$E$12=""),"",'受験申込書(団体)'!$E$12)</f>
        <v/>
      </c>
      <c r="AC79" s="148" t="str">
        <f>IF(K79="","",VLOOKUP(K79,受験者名簿!$AP$16:$AQ$17,2,FALSE))</f>
        <v/>
      </c>
      <c r="AD79" s="149" t="str">
        <f>IF(OR(C79="",'受験申込書(団体)'!$E$10=""),"",'受験申込書(団体)'!$E$10+30)</f>
        <v/>
      </c>
      <c r="AE79" s="149" t="str">
        <f>IF(OR(C79="",'受験申込書(団体)'!$E$26=""),"",'受験申込書(団体)'!$E$26)</f>
        <v/>
      </c>
      <c r="AF79" s="104"/>
      <c r="AG79" s="151">
        <f t="shared" si="4"/>
        <v>0</v>
      </c>
      <c r="AH79" s="151">
        <v>72</v>
      </c>
      <c r="AJ79" s="85"/>
      <c r="AL79" s="85" t="str">
        <f t="shared" si="3"/>
        <v/>
      </c>
    </row>
    <row r="80" spans="1:38" ht="15.9" customHeight="1" x14ac:dyDescent="0.2">
      <c r="A80" s="103">
        <v>73</v>
      </c>
      <c r="B80" s="155"/>
      <c r="C80" s="156"/>
      <c r="D80" s="156"/>
      <c r="E80" s="156"/>
      <c r="F80" s="156"/>
      <c r="G80" s="156"/>
      <c r="H80" s="156"/>
      <c r="I80" s="157"/>
      <c r="J80" s="158"/>
      <c r="K80" s="155"/>
      <c r="L80" s="155"/>
      <c r="M80" s="156"/>
      <c r="N80" s="156"/>
      <c r="O80" s="156"/>
      <c r="P80" s="156"/>
      <c r="Q80" s="156"/>
      <c r="R80" s="156"/>
      <c r="S80" s="156"/>
      <c r="T80" s="156"/>
      <c r="U80" s="156"/>
      <c r="V80" s="156"/>
      <c r="W80" s="159"/>
      <c r="X80" s="98"/>
      <c r="Y80" s="91">
        <v>73</v>
      </c>
      <c r="Z80" s="147" t="str">
        <f>IF(C80="","",'受験申込書(団体)'!$E$9)</f>
        <v/>
      </c>
      <c r="AA80" s="148" t="str">
        <f>IF(C80="","",'受験申込書(団体)'!$E$14)</f>
        <v/>
      </c>
      <c r="AB80" s="148" t="str">
        <f>IF(OR(C80="",'受験申込書(団体)'!$E$12=""),"",'受験申込書(団体)'!$E$12)</f>
        <v/>
      </c>
      <c r="AC80" s="148" t="str">
        <f>IF(K80="","",VLOOKUP(K80,受験者名簿!$AP$16:$AQ$17,2,FALSE))</f>
        <v/>
      </c>
      <c r="AD80" s="149" t="str">
        <f>IF(OR(C80="",'受験申込書(団体)'!$E$10=""),"",'受験申込書(団体)'!$E$10+30)</f>
        <v/>
      </c>
      <c r="AE80" s="149" t="str">
        <f>IF(OR(C80="",'受験申込書(団体)'!$E$26=""),"",'受験申込書(団体)'!$E$26)</f>
        <v/>
      </c>
      <c r="AF80" s="104"/>
      <c r="AG80" s="151">
        <f t="shared" si="4"/>
        <v>0</v>
      </c>
      <c r="AH80" s="151">
        <v>73</v>
      </c>
      <c r="AJ80" s="85"/>
      <c r="AL80" s="85" t="str">
        <f t="shared" si="3"/>
        <v/>
      </c>
    </row>
    <row r="81" spans="1:38" ht="15.9" customHeight="1" x14ac:dyDescent="0.2">
      <c r="A81" s="103">
        <v>74</v>
      </c>
      <c r="B81" s="155"/>
      <c r="C81" s="156"/>
      <c r="D81" s="156"/>
      <c r="E81" s="156"/>
      <c r="F81" s="156"/>
      <c r="G81" s="156"/>
      <c r="H81" s="156"/>
      <c r="I81" s="157"/>
      <c r="J81" s="158"/>
      <c r="K81" s="155"/>
      <c r="L81" s="155"/>
      <c r="M81" s="156"/>
      <c r="N81" s="156"/>
      <c r="O81" s="156"/>
      <c r="P81" s="156"/>
      <c r="Q81" s="156"/>
      <c r="R81" s="156"/>
      <c r="S81" s="156"/>
      <c r="T81" s="156"/>
      <c r="U81" s="156"/>
      <c r="V81" s="156"/>
      <c r="W81" s="159"/>
      <c r="X81" s="98"/>
      <c r="Y81" s="91">
        <v>74</v>
      </c>
      <c r="Z81" s="147" t="str">
        <f>IF(C81="","",'受験申込書(団体)'!$E$9)</f>
        <v/>
      </c>
      <c r="AA81" s="148" t="str">
        <f>IF(C81="","",'受験申込書(団体)'!$E$14)</f>
        <v/>
      </c>
      <c r="AB81" s="148" t="str">
        <f>IF(OR(C81="",'受験申込書(団体)'!$E$12=""),"",'受験申込書(団体)'!$E$12)</f>
        <v/>
      </c>
      <c r="AC81" s="148" t="str">
        <f>IF(K81="","",VLOOKUP(K81,受験者名簿!$AP$16:$AQ$17,2,FALSE))</f>
        <v/>
      </c>
      <c r="AD81" s="149" t="str">
        <f>IF(OR(C81="",'受験申込書(団体)'!$E$10=""),"",'受験申込書(団体)'!$E$10+30)</f>
        <v/>
      </c>
      <c r="AE81" s="149" t="str">
        <f>IF(OR(C81="",'受験申込書(団体)'!$E$26=""),"",'受験申込書(団体)'!$E$26)</f>
        <v/>
      </c>
      <c r="AF81" s="104"/>
      <c r="AG81" s="151">
        <f t="shared" si="4"/>
        <v>0</v>
      </c>
      <c r="AH81" s="151">
        <v>74</v>
      </c>
      <c r="AJ81" s="85"/>
      <c r="AL81" s="85" t="str">
        <f t="shared" si="3"/>
        <v/>
      </c>
    </row>
    <row r="82" spans="1:38" ht="15.9" customHeight="1" x14ac:dyDescent="0.2">
      <c r="A82" s="103">
        <v>75</v>
      </c>
      <c r="B82" s="155"/>
      <c r="C82" s="156"/>
      <c r="D82" s="156"/>
      <c r="E82" s="156"/>
      <c r="F82" s="156"/>
      <c r="G82" s="156"/>
      <c r="H82" s="156"/>
      <c r="I82" s="157"/>
      <c r="J82" s="158"/>
      <c r="K82" s="155"/>
      <c r="L82" s="155"/>
      <c r="M82" s="156"/>
      <c r="N82" s="156"/>
      <c r="O82" s="156"/>
      <c r="P82" s="156"/>
      <c r="Q82" s="156"/>
      <c r="R82" s="156"/>
      <c r="S82" s="156"/>
      <c r="T82" s="156"/>
      <c r="U82" s="156"/>
      <c r="V82" s="156"/>
      <c r="W82" s="159"/>
      <c r="X82" s="98"/>
      <c r="Y82" s="91">
        <v>75</v>
      </c>
      <c r="Z82" s="147" t="str">
        <f>IF(C82="","",'受験申込書(団体)'!$E$9)</f>
        <v/>
      </c>
      <c r="AA82" s="148" t="str">
        <f>IF(C82="","",'受験申込書(団体)'!$E$14)</f>
        <v/>
      </c>
      <c r="AB82" s="148" t="str">
        <f>IF(OR(C82="",'受験申込書(団体)'!$E$12=""),"",'受験申込書(団体)'!$E$12)</f>
        <v/>
      </c>
      <c r="AC82" s="148" t="str">
        <f>IF(K82="","",VLOOKUP(K82,受験者名簿!$AP$16:$AQ$17,2,FALSE))</f>
        <v/>
      </c>
      <c r="AD82" s="149" t="str">
        <f>IF(OR(C82="",'受験申込書(団体)'!$E$10=""),"",'受験申込書(団体)'!$E$10+30)</f>
        <v/>
      </c>
      <c r="AE82" s="149" t="str">
        <f>IF(OR(C82="",'受験申込書(団体)'!$E$26=""),"",'受験申込書(団体)'!$E$26)</f>
        <v/>
      </c>
      <c r="AF82" s="104"/>
      <c r="AG82" s="151">
        <f t="shared" si="4"/>
        <v>0</v>
      </c>
      <c r="AH82" s="151">
        <v>75</v>
      </c>
      <c r="AJ82" s="85"/>
      <c r="AL82" s="85" t="str">
        <f t="shared" si="3"/>
        <v/>
      </c>
    </row>
    <row r="83" spans="1:38" ht="15.9" customHeight="1" x14ac:dyDescent="0.2">
      <c r="A83" s="103">
        <v>76</v>
      </c>
      <c r="B83" s="155"/>
      <c r="C83" s="156"/>
      <c r="D83" s="156"/>
      <c r="E83" s="156"/>
      <c r="F83" s="156"/>
      <c r="G83" s="156"/>
      <c r="H83" s="156"/>
      <c r="I83" s="157"/>
      <c r="J83" s="158"/>
      <c r="K83" s="155"/>
      <c r="L83" s="155"/>
      <c r="M83" s="156"/>
      <c r="N83" s="156"/>
      <c r="O83" s="156"/>
      <c r="P83" s="156"/>
      <c r="Q83" s="156"/>
      <c r="R83" s="156"/>
      <c r="S83" s="156"/>
      <c r="T83" s="156"/>
      <c r="U83" s="156"/>
      <c r="V83" s="156"/>
      <c r="W83" s="159"/>
      <c r="X83" s="98"/>
      <c r="Y83" s="91">
        <v>76</v>
      </c>
      <c r="Z83" s="147" t="str">
        <f>IF(C83="","",'受験申込書(団体)'!$E$9)</f>
        <v/>
      </c>
      <c r="AA83" s="148" t="str">
        <f>IF(C83="","",'受験申込書(団体)'!$E$14)</f>
        <v/>
      </c>
      <c r="AB83" s="148" t="str">
        <f>IF(OR(C83="",'受験申込書(団体)'!$E$12=""),"",'受験申込書(団体)'!$E$12)</f>
        <v/>
      </c>
      <c r="AC83" s="148" t="str">
        <f>IF(K83="","",VLOOKUP(K83,受験者名簿!$AP$16:$AQ$17,2,FALSE))</f>
        <v/>
      </c>
      <c r="AD83" s="149" t="str">
        <f>IF(OR(C83="",'受験申込書(団体)'!$E$10=""),"",'受験申込書(団体)'!$E$10+30)</f>
        <v/>
      </c>
      <c r="AE83" s="149" t="str">
        <f>IF(OR(C83="",'受験申込書(団体)'!$E$26=""),"",'受験申込書(団体)'!$E$26)</f>
        <v/>
      </c>
      <c r="AF83" s="104"/>
      <c r="AG83" s="151">
        <f t="shared" si="4"/>
        <v>0</v>
      </c>
      <c r="AH83" s="151">
        <v>76</v>
      </c>
      <c r="AJ83" s="85"/>
      <c r="AL83" s="85" t="str">
        <f t="shared" si="3"/>
        <v/>
      </c>
    </row>
    <row r="84" spans="1:38" ht="15.9" customHeight="1" x14ac:dyDescent="0.2">
      <c r="A84" s="103">
        <v>77</v>
      </c>
      <c r="B84" s="155"/>
      <c r="C84" s="156"/>
      <c r="D84" s="156"/>
      <c r="E84" s="156"/>
      <c r="F84" s="156"/>
      <c r="G84" s="156"/>
      <c r="H84" s="156"/>
      <c r="I84" s="157"/>
      <c r="J84" s="158"/>
      <c r="K84" s="155"/>
      <c r="L84" s="155"/>
      <c r="M84" s="156"/>
      <c r="N84" s="156"/>
      <c r="O84" s="156"/>
      <c r="P84" s="156"/>
      <c r="Q84" s="156"/>
      <c r="R84" s="156"/>
      <c r="S84" s="156"/>
      <c r="T84" s="156"/>
      <c r="U84" s="156"/>
      <c r="V84" s="156"/>
      <c r="W84" s="159"/>
      <c r="X84" s="98"/>
      <c r="Y84" s="91">
        <v>77</v>
      </c>
      <c r="Z84" s="147" t="str">
        <f>IF(C84="","",'受験申込書(団体)'!$E$9)</f>
        <v/>
      </c>
      <c r="AA84" s="148" t="str">
        <f>IF(C84="","",'受験申込書(団体)'!$E$14)</f>
        <v/>
      </c>
      <c r="AB84" s="148" t="str">
        <f>IF(OR(C84="",'受験申込書(団体)'!$E$12=""),"",'受験申込書(団体)'!$E$12)</f>
        <v/>
      </c>
      <c r="AC84" s="148" t="str">
        <f>IF(K84="","",VLOOKUP(K84,受験者名簿!$AP$16:$AQ$17,2,FALSE))</f>
        <v/>
      </c>
      <c r="AD84" s="149" t="str">
        <f>IF(OR(C84="",'受験申込書(団体)'!$E$10=""),"",'受験申込書(団体)'!$E$10+30)</f>
        <v/>
      </c>
      <c r="AE84" s="149" t="str">
        <f>IF(OR(C84="",'受験申込書(団体)'!$E$26=""),"",'受験申込書(団体)'!$E$26)</f>
        <v/>
      </c>
      <c r="AF84" s="104"/>
      <c r="AG84" s="151">
        <f t="shared" si="4"/>
        <v>0</v>
      </c>
      <c r="AH84" s="151">
        <v>77</v>
      </c>
      <c r="AJ84" s="85"/>
      <c r="AL84" s="85" t="str">
        <f t="shared" si="3"/>
        <v/>
      </c>
    </row>
    <row r="85" spans="1:38" ht="15.9" customHeight="1" x14ac:dyDescent="0.2">
      <c r="A85" s="103">
        <v>78</v>
      </c>
      <c r="B85" s="155"/>
      <c r="C85" s="156"/>
      <c r="D85" s="156"/>
      <c r="E85" s="156"/>
      <c r="F85" s="156"/>
      <c r="G85" s="156"/>
      <c r="H85" s="156"/>
      <c r="I85" s="157"/>
      <c r="J85" s="158"/>
      <c r="K85" s="155"/>
      <c r="L85" s="155"/>
      <c r="M85" s="156"/>
      <c r="N85" s="156"/>
      <c r="O85" s="156"/>
      <c r="P85" s="156"/>
      <c r="Q85" s="156"/>
      <c r="R85" s="156"/>
      <c r="S85" s="156"/>
      <c r="T85" s="156"/>
      <c r="U85" s="156"/>
      <c r="V85" s="156"/>
      <c r="W85" s="159"/>
      <c r="X85" s="98"/>
      <c r="Y85" s="91">
        <v>78</v>
      </c>
      <c r="Z85" s="147" t="str">
        <f>IF(C85="","",'受験申込書(団体)'!$E$9)</f>
        <v/>
      </c>
      <c r="AA85" s="148" t="str">
        <f>IF(C85="","",'受験申込書(団体)'!$E$14)</f>
        <v/>
      </c>
      <c r="AB85" s="148" t="str">
        <f>IF(OR(C85="",'受験申込書(団体)'!$E$12=""),"",'受験申込書(団体)'!$E$12)</f>
        <v/>
      </c>
      <c r="AC85" s="148" t="str">
        <f>IF(K85="","",VLOOKUP(K85,受験者名簿!$AP$16:$AQ$17,2,FALSE))</f>
        <v/>
      </c>
      <c r="AD85" s="149" t="str">
        <f>IF(OR(C85="",'受験申込書(団体)'!$E$10=""),"",'受験申込書(団体)'!$E$10+30)</f>
        <v/>
      </c>
      <c r="AE85" s="149" t="str">
        <f>IF(OR(C85="",'受験申込書(団体)'!$E$26=""),"",'受験申込書(団体)'!$E$26)</f>
        <v/>
      </c>
      <c r="AF85" s="104"/>
      <c r="AG85" s="151">
        <f t="shared" si="4"/>
        <v>0</v>
      </c>
      <c r="AH85" s="151">
        <v>78</v>
      </c>
      <c r="AJ85" s="85"/>
      <c r="AL85" s="85" t="str">
        <f t="shared" si="3"/>
        <v/>
      </c>
    </row>
    <row r="86" spans="1:38" ht="15.9" customHeight="1" x14ac:dyDescent="0.2">
      <c r="A86" s="103">
        <v>79</v>
      </c>
      <c r="B86" s="155"/>
      <c r="C86" s="156"/>
      <c r="D86" s="156"/>
      <c r="E86" s="156"/>
      <c r="F86" s="156"/>
      <c r="G86" s="156"/>
      <c r="H86" s="156"/>
      <c r="I86" s="157"/>
      <c r="J86" s="158"/>
      <c r="K86" s="155"/>
      <c r="L86" s="155"/>
      <c r="M86" s="156"/>
      <c r="N86" s="156"/>
      <c r="O86" s="156"/>
      <c r="P86" s="156"/>
      <c r="Q86" s="156"/>
      <c r="R86" s="156"/>
      <c r="S86" s="156"/>
      <c r="T86" s="156"/>
      <c r="U86" s="156"/>
      <c r="V86" s="156"/>
      <c r="W86" s="159"/>
      <c r="X86" s="98"/>
      <c r="Y86" s="91">
        <v>79</v>
      </c>
      <c r="Z86" s="147" t="str">
        <f>IF(C86="","",'受験申込書(団体)'!$E$9)</f>
        <v/>
      </c>
      <c r="AA86" s="148" t="str">
        <f>IF(C86="","",'受験申込書(団体)'!$E$14)</f>
        <v/>
      </c>
      <c r="AB86" s="148" t="str">
        <f>IF(OR(C86="",'受験申込書(団体)'!$E$12=""),"",'受験申込書(団体)'!$E$12)</f>
        <v/>
      </c>
      <c r="AC86" s="148" t="str">
        <f>IF(K86="","",VLOOKUP(K86,受験者名簿!$AP$16:$AQ$17,2,FALSE))</f>
        <v/>
      </c>
      <c r="AD86" s="149" t="str">
        <f>IF(OR(C86="",'受験申込書(団体)'!$E$10=""),"",'受験申込書(団体)'!$E$10+30)</f>
        <v/>
      </c>
      <c r="AE86" s="149" t="str">
        <f>IF(OR(C86="",'受験申込書(団体)'!$E$26=""),"",'受験申込書(団体)'!$E$26)</f>
        <v/>
      </c>
      <c r="AF86" s="104"/>
      <c r="AG86" s="151">
        <f t="shared" si="4"/>
        <v>0</v>
      </c>
      <c r="AH86" s="151">
        <v>79</v>
      </c>
      <c r="AJ86" s="85"/>
      <c r="AL86" s="85" t="str">
        <f t="shared" si="3"/>
        <v/>
      </c>
    </row>
    <row r="87" spans="1:38" ht="15.9" customHeight="1" x14ac:dyDescent="0.2">
      <c r="A87" s="103">
        <v>80</v>
      </c>
      <c r="B87" s="155"/>
      <c r="C87" s="156"/>
      <c r="D87" s="156"/>
      <c r="E87" s="156"/>
      <c r="F87" s="156"/>
      <c r="G87" s="156"/>
      <c r="H87" s="156"/>
      <c r="I87" s="157"/>
      <c r="J87" s="158"/>
      <c r="K87" s="155"/>
      <c r="L87" s="155"/>
      <c r="M87" s="156"/>
      <c r="N87" s="156"/>
      <c r="O87" s="156"/>
      <c r="P87" s="156"/>
      <c r="Q87" s="156"/>
      <c r="R87" s="156"/>
      <c r="S87" s="156"/>
      <c r="T87" s="156"/>
      <c r="U87" s="156"/>
      <c r="V87" s="156"/>
      <c r="W87" s="159"/>
      <c r="X87" s="98"/>
      <c r="Y87" s="91">
        <v>80</v>
      </c>
      <c r="Z87" s="147" t="str">
        <f>IF(C87="","",'受験申込書(団体)'!$E$9)</f>
        <v/>
      </c>
      <c r="AA87" s="148" t="str">
        <f>IF(C87="","",'受験申込書(団体)'!$E$14)</f>
        <v/>
      </c>
      <c r="AB87" s="148" t="str">
        <f>IF(OR(C87="",'受験申込書(団体)'!$E$12=""),"",'受験申込書(団体)'!$E$12)</f>
        <v/>
      </c>
      <c r="AC87" s="148" t="str">
        <f>IF(K87="","",VLOOKUP(K87,受験者名簿!$AP$16:$AQ$17,2,FALSE))</f>
        <v/>
      </c>
      <c r="AD87" s="149" t="str">
        <f>IF(OR(C87="",'受験申込書(団体)'!$E$10=""),"",'受験申込書(団体)'!$E$10+30)</f>
        <v/>
      </c>
      <c r="AE87" s="149" t="str">
        <f>IF(OR(C87="",'受験申込書(団体)'!$E$26=""),"",'受験申込書(団体)'!$E$26)</f>
        <v/>
      </c>
      <c r="AF87" s="104"/>
      <c r="AG87" s="151">
        <f t="shared" si="4"/>
        <v>0</v>
      </c>
      <c r="AH87" s="151">
        <v>80</v>
      </c>
      <c r="AJ87" s="85"/>
      <c r="AL87" s="85" t="str">
        <f t="shared" si="3"/>
        <v/>
      </c>
    </row>
    <row r="88" spans="1:38" ht="15.9" customHeight="1" x14ac:dyDescent="0.2">
      <c r="A88" s="103">
        <v>81</v>
      </c>
      <c r="B88" s="155"/>
      <c r="C88" s="156"/>
      <c r="D88" s="156"/>
      <c r="E88" s="156"/>
      <c r="F88" s="156"/>
      <c r="G88" s="156"/>
      <c r="H88" s="156"/>
      <c r="I88" s="157"/>
      <c r="J88" s="158"/>
      <c r="K88" s="155"/>
      <c r="L88" s="155"/>
      <c r="M88" s="156"/>
      <c r="N88" s="156"/>
      <c r="O88" s="156"/>
      <c r="P88" s="156"/>
      <c r="Q88" s="156"/>
      <c r="R88" s="156"/>
      <c r="S88" s="156"/>
      <c r="T88" s="156"/>
      <c r="U88" s="156"/>
      <c r="V88" s="156"/>
      <c r="W88" s="159"/>
      <c r="X88" s="98"/>
      <c r="Y88" s="91">
        <v>81</v>
      </c>
      <c r="Z88" s="147" t="str">
        <f>IF(C88="","",'受験申込書(団体)'!$E$9)</f>
        <v/>
      </c>
      <c r="AA88" s="148" t="str">
        <f>IF(C88="","",'受験申込書(団体)'!$E$14)</f>
        <v/>
      </c>
      <c r="AB88" s="148" t="str">
        <f>IF(OR(C88="",'受験申込書(団体)'!$E$12=""),"",'受験申込書(団体)'!$E$12)</f>
        <v/>
      </c>
      <c r="AC88" s="148" t="str">
        <f>IF(K88="","",VLOOKUP(K88,受験者名簿!$AP$16:$AQ$17,2,FALSE))</f>
        <v/>
      </c>
      <c r="AD88" s="149" t="str">
        <f>IF(OR(C88="",'受験申込書(団体)'!$E$10=""),"",'受験申込書(団体)'!$E$10+30)</f>
        <v/>
      </c>
      <c r="AE88" s="149" t="str">
        <f>IF(OR(C88="",'受験申込書(団体)'!$E$26=""),"",'受験申込書(団体)'!$E$26)</f>
        <v/>
      </c>
      <c r="AF88" s="104"/>
      <c r="AG88" s="151">
        <f t="shared" si="4"/>
        <v>0</v>
      </c>
      <c r="AH88" s="151">
        <v>81</v>
      </c>
      <c r="AJ88" s="85"/>
      <c r="AL88" s="85" t="str">
        <f t="shared" si="3"/>
        <v/>
      </c>
    </row>
    <row r="89" spans="1:38" ht="15.9" customHeight="1" x14ac:dyDescent="0.2">
      <c r="A89" s="103">
        <v>82</v>
      </c>
      <c r="B89" s="155"/>
      <c r="C89" s="156"/>
      <c r="D89" s="156"/>
      <c r="E89" s="156"/>
      <c r="F89" s="156"/>
      <c r="G89" s="156"/>
      <c r="H89" s="156"/>
      <c r="I89" s="157"/>
      <c r="J89" s="158"/>
      <c r="K89" s="155"/>
      <c r="L89" s="155"/>
      <c r="M89" s="156"/>
      <c r="N89" s="156"/>
      <c r="O89" s="156"/>
      <c r="P89" s="156"/>
      <c r="Q89" s="156"/>
      <c r="R89" s="156"/>
      <c r="S89" s="156"/>
      <c r="T89" s="156"/>
      <c r="U89" s="156"/>
      <c r="V89" s="156"/>
      <c r="W89" s="159"/>
      <c r="X89" s="98"/>
      <c r="Y89" s="91">
        <v>82</v>
      </c>
      <c r="Z89" s="147" t="str">
        <f>IF(C89="","",'受験申込書(団体)'!$E$9)</f>
        <v/>
      </c>
      <c r="AA89" s="148" t="str">
        <f>IF(C89="","",'受験申込書(団体)'!$E$14)</f>
        <v/>
      </c>
      <c r="AB89" s="148" t="str">
        <f>IF(OR(C89="",'受験申込書(団体)'!$E$12=""),"",'受験申込書(団体)'!$E$12)</f>
        <v/>
      </c>
      <c r="AC89" s="148" t="str">
        <f>IF(K89="","",VLOOKUP(K89,受験者名簿!$AP$16:$AQ$17,2,FALSE))</f>
        <v/>
      </c>
      <c r="AD89" s="149" t="str">
        <f>IF(OR(C89="",'受験申込書(団体)'!$E$10=""),"",'受験申込書(団体)'!$E$10+30)</f>
        <v/>
      </c>
      <c r="AE89" s="149" t="str">
        <f>IF(OR(C89="",'受験申込書(団体)'!$E$26=""),"",'受験申込書(団体)'!$E$26)</f>
        <v/>
      </c>
      <c r="AF89" s="104"/>
      <c r="AG89" s="151">
        <f t="shared" si="4"/>
        <v>0</v>
      </c>
      <c r="AH89" s="151">
        <v>82</v>
      </c>
      <c r="AJ89" s="85"/>
      <c r="AL89" s="85" t="str">
        <f t="shared" si="3"/>
        <v/>
      </c>
    </row>
    <row r="90" spans="1:38" ht="15.9" customHeight="1" x14ac:dyDescent="0.2">
      <c r="A90" s="103">
        <v>83</v>
      </c>
      <c r="B90" s="155"/>
      <c r="C90" s="156"/>
      <c r="D90" s="156"/>
      <c r="E90" s="156"/>
      <c r="F90" s="156"/>
      <c r="G90" s="156"/>
      <c r="H90" s="156"/>
      <c r="I90" s="157"/>
      <c r="J90" s="158"/>
      <c r="K90" s="155"/>
      <c r="L90" s="155"/>
      <c r="M90" s="156"/>
      <c r="N90" s="156"/>
      <c r="O90" s="156"/>
      <c r="P90" s="156"/>
      <c r="Q90" s="156"/>
      <c r="R90" s="156"/>
      <c r="S90" s="156"/>
      <c r="T90" s="156"/>
      <c r="U90" s="156"/>
      <c r="V90" s="156"/>
      <c r="W90" s="159"/>
      <c r="X90" s="98"/>
      <c r="Y90" s="91">
        <v>83</v>
      </c>
      <c r="Z90" s="147" t="str">
        <f>IF(C90="","",'受験申込書(団体)'!$E$9)</f>
        <v/>
      </c>
      <c r="AA90" s="148" t="str">
        <f>IF(C90="","",'受験申込書(団体)'!$E$14)</f>
        <v/>
      </c>
      <c r="AB90" s="148" t="str">
        <f>IF(OR(C90="",'受験申込書(団体)'!$E$12=""),"",'受験申込書(団体)'!$E$12)</f>
        <v/>
      </c>
      <c r="AC90" s="148" t="str">
        <f>IF(K90="","",VLOOKUP(K90,受験者名簿!$AP$16:$AQ$17,2,FALSE))</f>
        <v/>
      </c>
      <c r="AD90" s="149" t="str">
        <f>IF(OR(C90="",'受験申込書(団体)'!$E$10=""),"",'受験申込書(団体)'!$E$10+30)</f>
        <v/>
      </c>
      <c r="AE90" s="149" t="str">
        <f>IF(OR(C90="",'受験申込書(団体)'!$E$26=""),"",'受験申込書(団体)'!$E$26)</f>
        <v/>
      </c>
      <c r="AF90" s="104"/>
      <c r="AG90" s="151">
        <f t="shared" si="4"/>
        <v>0</v>
      </c>
      <c r="AH90" s="151">
        <v>83</v>
      </c>
      <c r="AJ90" s="85"/>
      <c r="AL90" s="85" t="str">
        <f t="shared" si="3"/>
        <v/>
      </c>
    </row>
    <row r="91" spans="1:38" ht="15.9" customHeight="1" x14ac:dyDescent="0.2">
      <c r="A91" s="103">
        <v>84</v>
      </c>
      <c r="B91" s="155"/>
      <c r="C91" s="156"/>
      <c r="D91" s="156"/>
      <c r="E91" s="156"/>
      <c r="F91" s="156"/>
      <c r="G91" s="156"/>
      <c r="H91" s="156"/>
      <c r="I91" s="157"/>
      <c r="J91" s="158"/>
      <c r="K91" s="155"/>
      <c r="L91" s="155"/>
      <c r="M91" s="156"/>
      <c r="N91" s="156"/>
      <c r="O91" s="156"/>
      <c r="P91" s="156"/>
      <c r="Q91" s="156"/>
      <c r="R91" s="156"/>
      <c r="S91" s="156"/>
      <c r="T91" s="156"/>
      <c r="U91" s="156"/>
      <c r="V91" s="156"/>
      <c r="W91" s="159"/>
      <c r="X91" s="98"/>
      <c r="Y91" s="91">
        <v>84</v>
      </c>
      <c r="Z91" s="147" t="str">
        <f>IF(C91="","",'受験申込書(団体)'!$E$9)</f>
        <v/>
      </c>
      <c r="AA91" s="148" t="str">
        <f>IF(C91="","",'受験申込書(団体)'!$E$14)</f>
        <v/>
      </c>
      <c r="AB91" s="148" t="str">
        <f>IF(OR(C91="",'受験申込書(団体)'!$E$12=""),"",'受験申込書(団体)'!$E$12)</f>
        <v/>
      </c>
      <c r="AC91" s="148" t="str">
        <f>IF(K91="","",VLOOKUP(K91,受験者名簿!$AP$16:$AQ$17,2,FALSE))</f>
        <v/>
      </c>
      <c r="AD91" s="149" t="str">
        <f>IF(OR(C91="",'受験申込書(団体)'!$E$10=""),"",'受験申込書(団体)'!$E$10+30)</f>
        <v/>
      </c>
      <c r="AE91" s="149" t="str">
        <f>IF(OR(C91="",'受験申込書(団体)'!$E$26=""),"",'受験申込書(団体)'!$E$26)</f>
        <v/>
      </c>
      <c r="AF91" s="104"/>
      <c r="AG91" s="151">
        <f t="shared" si="4"/>
        <v>0</v>
      </c>
      <c r="AH91" s="151">
        <v>84</v>
      </c>
      <c r="AJ91" s="85"/>
      <c r="AL91" s="85" t="str">
        <f t="shared" si="3"/>
        <v/>
      </c>
    </row>
    <row r="92" spans="1:38" ht="15.9" customHeight="1" x14ac:dyDescent="0.2">
      <c r="A92" s="103">
        <v>85</v>
      </c>
      <c r="B92" s="155"/>
      <c r="C92" s="156"/>
      <c r="D92" s="156"/>
      <c r="E92" s="156"/>
      <c r="F92" s="156"/>
      <c r="G92" s="156"/>
      <c r="H92" s="156"/>
      <c r="I92" s="157"/>
      <c r="J92" s="158"/>
      <c r="K92" s="155"/>
      <c r="L92" s="155"/>
      <c r="M92" s="156"/>
      <c r="N92" s="156"/>
      <c r="O92" s="156"/>
      <c r="P92" s="156"/>
      <c r="Q92" s="156"/>
      <c r="R92" s="156"/>
      <c r="S92" s="156"/>
      <c r="T92" s="156"/>
      <c r="U92" s="156"/>
      <c r="V92" s="156"/>
      <c r="W92" s="159"/>
      <c r="X92" s="98"/>
      <c r="Y92" s="91">
        <v>85</v>
      </c>
      <c r="Z92" s="147" t="str">
        <f>IF(C92="","",'受験申込書(団体)'!$E$9)</f>
        <v/>
      </c>
      <c r="AA92" s="148" t="str">
        <f>IF(C92="","",'受験申込書(団体)'!$E$14)</f>
        <v/>
      </c>
      <c r="AB92" s="148" t="str">
        <f>IF(OR(C92="",'受験申込書(団体)'!$E$12=""),"",'受験申込書(団体)'!$E$12)</f>
        <v/>
      </c>
      <c r="AC92" s="148" t="str">
        <f>IF(K92="","",VLOOKUP(K92,受験者名簿!$AP$16:$AQ$17,2,FALSE))</f>
        <v/>
      </c>
      <c r="AD92" s="149" t="str">
        <f>IF(OR(C92="",'受験申込書(団体)'!$E$10=""),"",'受験申込書(団体)'!$E$10+30)</f>
        <v/>
      </c>
      <c r="AE92" s="149" t="str">
        <f>IF(OR(C92="",'受験申込書(団体)'!$E$26=""),"",'受験申込書(団体)'!$E$26)</f>
        <v/>
      </c>
      <c r="AF92" s="104"/>
      <c r="AG92" s="151">
        <f t="shared" si="4"/>
        <v>0</v>
      </c>
      <c r="AH92" s="151">
        <v>85</v>
      </c>
      <c r="AJ92" s="85"/>
      <c r="AL92" s="85" t="str">
        <f t="shared" si="3"/>
        <v/>
      </c>
    </row>
    <row r="93" spans="1:38" ht="15.9" customHeight="1" x14ac:dyDescent="0.2">
      <c r="A93" s="103">
        <v>86</v>
      </c>
      <c r="B93" s="155"/>
      <c r="C93" s="156"/>
      <c r="D93" s="156"/>
      <c r="E93" s="156"/>
      <c r="F93" s="156"/>
      <c r="G93" s="156"/>
      <c r="H93" s="156"/>
      <c r="I93" s="157"/>
      <c r="J93" s="158"/>
      <c r="K93" s="155"/>
      <c r="L93" s="155"/>
      <c r="M93" s="156"/>
      <c r="N93" s="156"/>
      <c r="O93" s="156"/>
      <c r="P93" s="156"/>
      <c r="Q93" s="156"/>
      <c r="R93" s="156"/>
      <c r="S93" s="156"/>
      <c r="T93" s="156"/>
      <c r="U93" s="156"/>
      <c r="V93" s="156"/>
      <c r="W93" s="159"/>
      <c r="X93" s="98"/>
      <c r="Y93" s="91">
        <v>86</v>
      </c>
      <c r="Z93" s="147" t="str">
        <f>IF(C93="","",'受験申込書(団体)'!$E$9)</f>
        <v/>
      </c>
      <c r="AA93" s="148" t="str">
        <f>IF(C93="","",'受験申込書(団体)'!$E$14)</f>
        <v/>
      </c>
      <c r="AB93" s="148" t="str">
        <f>IF(OR(C93="",'受験申込書(団体)'!$E$12=""),"",'受験申込書(団体)'!$E$12)</f>
        <v/>
      </c>
      <c r="AC93" s="148" t="str">
        <f>IF(K93="","",VLOOKUP(K93,受験者名簿!$AP$16:$AQ$17,2,FALSE))</f>
        <v/>
      </c>
      <c r="AD93" s="149" t="str">
        <f>IF(OR(C93="",'受験申込書(団体)'!$E$10=""),"",'受験申込書(団体)'!$E$10+30)</f>
        <v/>
      </c>
      <c r="AE93" s="149" t="str">
        <f>IF(OR(C93="",'受験申込書(団体)'!$E$26=""),"",'受験申込書(団体)'!$E$26)</f>
        <v/>
      </c>
      <c r="AF93" s="104"/>
      <c r="AG93" s="151">
        <f t="shared" si="4"/>
        <v>0</v>
      </c>
      <c r="AH93" s="151">
        <v>86</v>
      </c>
      <c r="AJ93" s="85"/>
      <c r="AL93" s="85" t="str">
        <f t="shared" si="3"/>
        <v/>
      </c>
    </row>
    <row r="94" spans="1:38" ht="15.9" customHeight="1" x14ac:dyDescent="0.2">
      <c r="A94" s="103">
        <v>87</v>
      </c>
      <c r="B94" s="155"/>
      <c r="C94" s="156"/>
      <c r="D94" s="156"/>
      <c r="E94" s="156"/>
      <c r="F94" s="156"/>
      <c r="G94" s="156"/>
      <c r="H94" s="156"/>
      <c r="I94" s="157"/>
      <c r="J94" s="158"/>
      <c r="K94" s="155"/>
      <c r="L94" s="155"/>
      <c r="M94" s="156"/>
      <c r="N94" s="156"/>
      <c r="O94" s="156"/>
      <c r="P94" s="156"/>
      <c r="Q94" s="156"/>
      <c r="R94" s="156"/>
      <c r="S94" s="156"/>
      <c r="T94" s="156"/>
      <c r="U94" s="156"/>
      <c r="V94" s="156"/>
      <c r="W94" s="159"/>
      <c r="X94" s="98"/>
      <c r="Y94" s="91">
        <v>87</v>
      </c>
      <c r="Z94" s="147" t="str">
        <f>IF(C94="","",'受験申込書(団体)'!$E$9)</f>
        <v/>
      </c>
      <c r="AA94" s="148" t="str">
        <f>IF(C94="","",'受験申込書(団体)'!$E$14)</f>
        <v/>
      </c>
      <c r="AB94" s="148" t="str">
        <f>IF(OR(C94="",'受験申込書(団体)'!$E$12=""),"",'受験申込書(団体)'!$E$12)</f>
        <v/>
      </c>
      <c r="AC94" s="148" t="str">
        <f>IF(K94="","",VLOOKUP(K94,受験者名簿!$AP$16:$AQ$17,2,FALSE))</f>
        <v/>
      </c>
      <c r="AD94" s="149" t="str">
        <f>IF(OR(C94="",'受験申込書(団体)'!$E$10=""),"",'受験申込書(団体)'!$E$10+30)</f>
        <v/>
      </c>
      <c r="AE94" s="149" t="str">
        <f>IF(OR(C94="",'受験申込書(団体)'!$E$26=""),"",'受験申込書(団体)'!$E$26)</f>
        <v/>
      </c>
      <c r="AF94" s="104"/>
      <c r="AG94" s="151">
        <f t="shared" si="4"/>
        <v>0</v>
      </c>
      <c r="AH94" s="151">
        <v>87</v>
      </c>
      <c r="AJ94" s="85"/>
      <c r="AL94" s="85" t="str">
        <f t="shared" si="3"/>
        <v/>
      </c>
    </row>
    <row r="95" spans="1:38" ht="15.9" customHeight="1" x14ac:dyDescent="0.2">
      <c r="A95" s="103">
        <v>88</v>
      </c>
      <c r="B95" s="155"/>
      <c r="C95" s="156"/>
      <c r="D95" s="156"/>
      <c r="E95" s="156"/>
      <c r="F95" s="156"/>
      <c r="G95" s="156"/>
      <c r="H95" s="156"/>
      <c r="I95" s="157"/>
      <c r="J95" s="158"/>
      <c r="K95" s="155"/>
      <c r="L95" s="155"/>
      <c r="M95" s="156"/>
      <c r="N95" s="156"/>
      <c r="O95" s="156"/>
      <c r="P95" s="156"/>
      <c r="Q95" s="156"/>
      <c r="R95" s="156"/>
      <c r="S95" s="156"/>
      <c r="T95" s="156"/>
      <c r="U95" s="156"/>
      <c r="V95" s="156"/>
      <c r="W95" s="159"/>
      <c r="X95" s="98"/>
      <c r="Y95" s="91">
        <v>88</v>
      </c>
      <c r="Z95" s="147" t="str">
        <f>IF(C95="","",'受験申込書(団体)'!$E$9)</f>
        <v/>
      </c>
      <c r="AA95" s="148" t="str">
        <f>IF(C95="","",'受験申込書(団体)'!$E$14)</f>
        <v/>
      </c>
      <c r="AB95" s="148" t="str">
        <f>IF(OR(C95="",'受験申込書(団体)'!$E$12=""),"",'受験申込書(団体)'!$E$12)</f>
        <v/>
      </c>
      <c r="AC95" s="148" t="str">
        <f>IF(K95="","",VLOOKUP(K95,受験者名簿!$AP$16:$AQ$17,2,FALSE))</f>
        <v/>
      </c>
      <c r="AD95" s="149" t="str">
        <f>IF(OR(C95="",'受験申込書(団体)'!$E$10=""),"",'受験申込書(団体)'!$E$10+30)</f>
        <v/>
      </c>
      <c r="AE95" s="149" t="str">
        <f>IF(OR(C95="",'受験申込書(団体)'!$E$26=""),"",'受験申込書(団体)'!$E$26)</f>
        <v/>
      </c>
      <c r="AF95" s="104"/>
      <c r="AG95" s="151">
        <f t="shared" si="4"/>
        <v>0</v>
      </c>
      <c r="AH95" s="151">
        <v>88</v>
      </c>
      <c r="AJ95" s="85"/>
      <c r="AL95" s="85" t="str">
        <f t="shared" si="3"/>
        <v/>
      </c>
    </row>
    <row r="96" spans="1:38" ht="15.9" customHeight="1" x14ac:dyDescent="0.2">
      <c r="A96" s="103">
        <v>89</v>
      </c>
      <c r="B96" s="155"/>
      <c r="C96" s="156"/>
      <c r="D96" s="156"/>
      <c r="E96" s="156"/>
      <c r="F96" s="156"/>
      <c r="G96" s="156"/>
      <c r="H96" s="156"/>
      <c r="I96" s="157"/>
      <c r="J96" s="158"/>
      <c r="K96" s="155"/>
      <c r="L96" s="155"/>
      <c r="M96" s="156"/>
      <c r="N96" s="156"/>
      <c r="O96" s="156"/>
      <c r="P96" s="156"/>
      <c r="Q96" s="156"/>
      <c r="R96" s="156"/>
      <c r="S96" s="156"/>
      <c r="T96" s="156"/>
      <c r="U96" s="156"/>
      <c r="V96" s="156"/>
      <c r="W96" s="159"/>
      <c r="X96" s="98"/>
      <c r="Y96" s="91">
        <v>89</v>
      </c>
      <c r="Z96" s="147" t="str">
        <f>IF(C96="","",'受験申込書(団体)'!$E$9)</f>
        <v/>
      </c>
      <c r="AA96" s="148" t="str">
        <f>IF(C96="","",'受験申込書(団体)'!$E$14)</f>
        <v/>
      </c>
      <c r="AB96" s="148" t="str">
        <f>IF(OR(C96="",'受験申込書(団体)'!$E$12=""),"",'受験申込書(団体)'!$E$12)</f>
        <v/>
      </c>
      <c r="AC96" s="148" t="str">
        <f>IF(K96="","",VLOOKUP(K96,受験者名簿!$AP$16:$AQ$17,2,FALSE))</f>
        <v/>
      </c>
      <c r="AD96" s="149" t="str">
        <f>IF(OR(C96="",'受験申込書(団体)'!$E$10=""),"",'受験申込書(団体)'!$E$10+30)</f>
        <v/>
      </c>
      <c r="AE96" s="149" t="str">
        <f>IF(OR(C96="",'受験申込書(団体)'!$E$26=""),"",'受験申込書(団体)'!$E$26)</f>
        <v/>
      </c>
      <c r="AF96" s="104"/>
      <c r="AG96" s="151">
        <f t="shared" si="4"/>
        <v>0</v>
      </c>
      <c r="AH96" s="151">
        <v>89</v>
      </c>
      <c r="AJ96" s="85"/>
      <c r="AL96" s="85" t="str">
        <f t="shared" si="3"/>
        <v/>
      </c>
    </row>
    <row r="97" spans="1:38" ht="15.9" customHeight="1" x14ac:dyDescent="0.2">
      <c r="A97" s="103">
        <v>90</v>
      </c>
      <c r="B97" s="155"/>
      <c r="C97" s="156"/>
      <c r="D97" s="156"/>
      <c r="E97" s="156"/>
      <c r="F97" s="156"/>
      <c r="G97" s="156"/>
      <c r="H97" s="156"/>
      <c r="I97" s="157"/>
      <c r="J97" s="158"/>
      <c r="K97" s="155"/>
      <c r="L97" s="155"/>
      <c r="M97" s="156"/>
      <c r="N97" s="156"/>
      <c r="O97" s="156"/>
      <c r="P97" s="156"/>
      <c r="Q97" s="156"/>
      <c r="R97" s="156"/>
      <c r="S97" s="156"/>
      <c r="T97" s="156"/>
      <c r="U97" s="156"/>
      <c r="V97" s="156"/>
      <c r="W97" s="159"/>
      <c r="X97" s="98"/>
      <c r="Y97" s="91">
        <v>90</v>
      </c>
      <c r="Z97" s="147" t="str">
        <f>IF(C97="","",'受験申込書(団体)'!$E$9)</f>
        <v/>
      </c>
      <c r="AA97" s="148" t="str">
        <f>IF(C97="","",'受験申込書(団体)'!$E$14)</f>
        <v/>
      </c>
      <c r="AB97" s="148" t="str">
        <f>IF(OR(C97="",'受験申込書(団体)'!$E$12=""),"",'受験申込書(団体)'!$E$12)</f>
        <v/>
      </c>
      <c r="AC97" s="148" t="str">
        <f>IF(K97="","",VLOOKUP(K97,受験者名簿!$AP$16:$AQ$17,2,FALSE))</f>
        <v/>
      </c>
      <c r="AD97" s="149" t="str">
        <f>IF(OR(C97="",'受験申込書(団体)'!$E$10=""),"",'受験申込書(団体)'!$E$10+30)</f>
        <v/>
      </c>
      <c r="AE97" s="149" t="str">
        <f>IF(OR(C97="",'受験申込書(団体)'!$E$26=""),"",'受験申込書(団体)'!$E$26)</f>
        <v/>
      </c>
      <c r="AF97" s="104"/>
      <c r="AG97" s="151">
        <f t="shared" si="4"/>
        <v>0</v>
      </c>
      <c r="AH97" s="151">
        <v>90</v>
      </c>
      <c r="AJ97" s="85"/>
      <c r="AL97" s="85" t="str">
        <f t="shared" si="3"/>
        <v/>
      </c>
    </row>
    <row r="98" spans="1:38" ht="15.9" customHeight="1" x14ac:dyDescent="0.2">
      <c r="A98" s="103">
        <v>91</v>
      </c>
      <c r="B98" s="155"/>
      <c r="C98" s="156"/>
      <c r="D98" s="156"/>
      <c r="E98" s="156"/>
      <c r="F98" s="156"/>
      <c r="G98" s="156"/>
      <c r="H98" s="156"/>
      <c r="I98" s="157"/>
      <c r="J98" s="158"/>
      <c r="K98" s="155"/>
      <c r="L98" s="155"/>
      <c r="M98" s="156"/>
      <c r="N98" s="156"/>
      <c r="O98" s="156"/>
      <c r="P98" s="156"/>
      <c r="Q98" s="156"/>
      <c r="R98" s="156"/>
      <c r="S98" s="156"/>
      <c r="T98" s="156"/>
      <c r="U98" s="156"/>
      <c r="V98" s="156"/>
      <c r="W98" s="159"/>
      <c r="X98" s="98"/>
      <c r="Y98" s="91">
        <v>91</v>
      </c>
      <c r="Z98" s="147" t="str">
        <f>IF(C98="","",'受験申込書(団体)'!$E$9)</f>
        <v/>
      </c>
      <c r="AA98" s="148" t="str">
        <f>IF(C98="","",'受験申込書(団体)'!$E$14)</f>
        <v/>
      </c>
      <c r="AB98" s="148" t="str">
        <f>IF(OR(C98="",'受験申込書(団体)'!$E$12=""),"",'受験申込書(団体)'!$E$12)</f>
        <v/>
      </c>
      <c r="AC98" s="148" t="str">
        <f>IF(K98="","",VLOOKUP(K98,受験者名簿!$AP$16:$AQ$17,2,FALSE))</f>
        <v/>
      </c>
      <c r="AD98" s="149" t="str">
        <f>IF(OR(C98="",'受験申込書(団体)'!$E$10=""),"",'受験申込書(団体)'!$E$10+30)</f>
        <v/>
      </c>
      <c r="AE98" s="149" t="str">
        <f>IF(OR(C98="",'受験申込書(団体)'!$E$26=""),"",'受験申込書(団体)'!$E$26)</f>
        <v/>
      </c>
      <c r="AF98" s="104"/>
      <c r="AG98" s="151">
        <f t="shared" si="4"/>
        <v>0</v>
      </c>
      <c r="AH98" s="151">
        <v>91</v>
      </c>
      <c r="AJ98" s="85"/>
      <c r="AL98" s="85" t="str">
        <f t="shared" si="3"/>
        <v/>
      </c>
    </row>
    <row r="99" spans="1:38" ht="15.9" customHeight="1" x14ac:dyDescent="0.2">
      <c r="A99" s="103">
        <v>92</v>
      </c>
      <c r="B99" s="155"/>
      <c r="C99" s="156"/>
      <c r="D99" s="156"/>
      <c r="E99" s="156"/>
      <c r="F99" s="156"/>
      <c r="G99" s="156"/>
      <c r="H99" s="156"/>
      <c r="I99" s="157"/>
      <c r="J99" s="158"/>
      <c r="K99" s="155"/>
      <c r="L99" s="155"/>
      <c r="M99" s="156"/>
      <c r="N99" s="156"/>
      <c r="O99" s="156"/>
      <c r="P99" s="156"/>
      <c r="Q99" s="156"/>
      <c r="R99" s="156"/>
      <c r="S99" s="156"/>
      <c r="T99" s="156"/>
      <c r="U99" s="156"/>
      <c r="V99" s="156"/>
      <c r="W99" s="159"/>
      <c r="X99" s="98"/>
      <c r="Y99" s="91">
        <v>92</v>
      </c>
      <c r="Z99" s="147" t="str">
        <f>IF(C99="","",'受験申込書(団体)'!$E$9)</f>
        <v/>
      </c>
      <c r="AA99" s="148" t="str">
        <f>IF(C99="","",'受験申込書(団体)'!$E$14)</f>
        <v/>
      </c>
      <c r="AB99" s="148" t="str">
        <f>IF(OR(C99="",'受験申込書(団体)'!$E$12=""),"",'受験申込書(団体)'!$E$12)</f>
        <v/>
      </c>
      <c r="AC99" s="148" t="str">
        <f>IF(K99="","",VLOOKUP(K99,受験者名簿!$AP$16:$AQ$17,2,FALSE))</f>
        <v/>
      </c>
      <c r="AD99" s="149" t="str">
        <f>IF(OR(C99="",'受験申込書(団体)'!$E$10=""),"",'受験申込書(団体)'!$E$10+30)</f>
        <v/>
      </c>
      <c r="AE99" s="149" t="str">
        <f>IF(OR(C99="",'受験申込書(団体)'!$E$26=""),"",'受験申込書(団体)'!$E$26)</f>
        <v/>
      </c>
      <c r="AF99" s="104"/>
      <c r="AG99" s="151">
        <f t="shared" si="4"/>
        <v>0</v>
      </c>
      <c r="AH99" s="151">
        <v>92</v>
      </c>
      <c r="AJ99" s="85"/>
      <c r="AL99" s="85" t="str">
        <f t="shared" si="3"/>
        <v/>
      </c>
    </row>
    <row r="100" spans="1:38" ht="15.9" customHeight="1" x14ac:dyDescent="0.2">
      <c r="A100" s="103">
        <v>93</v>
      </c>
      <c r="B100" s="155"/>
      <c r="C100" s="156"/>
      <c r="D100" s="156"/>
      <c r="E100" s="156"/>
      <c r="F100" s="156"/>
      <c r="G100" s="156"/>
      <c r="H100" s="156"/>
      <c r="I100" s="157"/>
      <c r="J100" s="158"/>
      <c r="K100" s="155"/>
      <c r="L100" s="155"/>
      <c r="M100" s="156"/>
      <c r="N100" s="156"/>
      <c r="O100" s="156"/>
      <c r="P100" s="156"/>
      <c r="Q100" s="156"/>
      <c r="R100" s="156"/>
      <c r="S100" s="156"/>
      <c r="T100" s="156"/>
      <c r="U100" s="156"/>
      <c r="V100" s="156"/>
      <c r="W100" s="159"/>
      <c r="X100" s="98"/>
      <c r="Y100" s="91">
        <v>93</v>
      </c>
      <c r="Z100" s="147" t="str">
        <f>IF(C100="","",'受験申込書(団体)'!$E$9)</f>
        <v/>
      </c>
      <c r="AA100" s="148" t="str">
        <f>IF(C100="","",'受験申込書(団体)'!$E$14)</f>
        <v/>
      </c>
      <c r="AB100" s="148" t="str">
        <f>IF(OR(C100="",'受験申込書(団体)'!$E$12=""),"",'受験申込書(団体)'!$E$12)</f>
        <v/>
      </c>
      <c r="AC100" s="148" t="str">
        <f>IF(K100="","",VLOOKUP(K100,受験者名簿!$AP$16:$AQ$17,2,FALSE))</f>
        <v/>
      </c>
      <c r="AD100" s="149" t="str">
        <f>IF(OR(C100="",'受験申込書(団体)'!$E$10=""),"",'受験申込書(団体)'!$E$10+30)</f>
        <v/>
      </c>
      <c r="AE100" s="149" t="str">
        <f>IF(OR(C100="",'受験申込書(団体)'!$E$26=""),"",'受験申込書(団体)'!$E$26)</f>
        <v/>
      </c>
      <c r="AF100" s="104"/>
      <c r="AG100" s="151">
        <f t="shared" si="4"/>
        <v>0</v>
      </c>
      <c r="AH100" s="151">
        <v>93</v>
      </c>
      <c r="AJ100" s="85"/>
      <c r="AL100" s="85" t="str">
        <f t="shared" si="3"/>
        <v/>
      </c>
    </row>
    <row r="101" spans="1:38" ht="15.9" customHeight="1" x14ac:dyDescent="0.2">
      <c r="A101" s="103">
        <v>94</v>
      </c>
      <c r="B101" s="155"/>
      <c r="C101" s="156"/>
      <c r="D101" s="156"/>
      <c r="E101" s="156"/>
      <c r="F101" s="156"/>
      <c r="G101" s="156"/>
      <c r="H101" s="156"/>
      <c r="I101" s="157"/>
      <c r="J101" s="158"/>
      <c r="K101" s="155"/>
      <c r="L101" s="155"/>
      <c r="M101" s="156"/>
      <c r="N101" s="156"/>
      <c r="O101" s="156"/>
      <c r="P101" s="156"/>
      <c r="Q101" s="156"/>
      <c r="R101" s="156"/>
      <c r="S101" s="156"/>
      <c r="T101" s="156"/>
      <c r="U101" s="156"/>
      <c r="V101" s="156"/>
      <c r="W101" s="159"/>
      <c r="X101" s="98"/>
      <c r="Y101" s="91">
        <v>94</v>
      </c>
      <c r="Z101" s="147" t="str">
        <f>IF(C101="","",'受験申込書(団体)'!$E$9)</f>
        <v/>
      </c>
      <c r="AA101" s="148" t="str">
        <f>IF(C101="","",'受験申込書(団体)'!$E$14)</f>
        <v/>
      </c>
      <c r="AB101" s="148" t="str">
        <f>IF(OR(C101="",'受験申込書(団体)'!$E$12=""),"",'受験申込書(団体)'!$E$12)</f>
        <v/>
      </c>
      <c r="AC101" s="148" t="str">
        <f>IF(K101="","",VLOOKUP(K101,受験者名簿!$AP$16:$AQ$17,2,FALSE))</f>
        <v/>
      </c>
      <c r="AD101" s="149" t="str">
        <f>IF(OR(C101="",'受験申込書(団体)'!$E$10=""),"",'受験申込書(団体)'!$E$10+30)</f>
        <v/>
      </c>
      <c r="AE101" s="149" t="str">
        <f>IF(OR(C101="",'受験申込書(団体)'!$E$26=""),"",'受験申込書(団体)'!$E$26)</f>
        <v/>
      </c>
      <c r="AF101" s="104"/>
      <c r="AG101" s="151">
        <f t="shared" si="4"/>
        <v>0</v>
      </c>
      <c r="AH101" s="151">
        <v>94</v>
      </c>
      <c r="AJ101" s="85"/>
      <c r="AL101" s="85" t="str">
        <f t="shared" si="3"/>
        <v/>
      </c>
    </row>
    <row r="102" spans="1:38" ht="15.9" customHeight="1" x14ac:dyDescent="0.2">
      <c r="A102" s="103">
        <v>95</v>
      </c>
      <c r="B102" s="155"/>
      <c r="C102" s="156"/>
      <c r="D102" s="156"/>
      <c r="E102" s="156"/>
      <c r="F102" s="156"/>
      <c r="G102" s="156"/>
      <c r="H102" s="156"/>
      <c r="I102" s="157"/>
      <c r="J102" s="158"/>
      <c r="K102" s="155"/>
      <c r="L102" s="155"/>
      <c r="M102" s="156"/>
      <c r="N102" s="156"/>
      <c r="O102" s="156"/>
      <c r="P102" s="156"/>
      <c r="Q102" s="156"/>
      <c r="R102" s="156"/>
      <c r="S102" s="156"/>
      <c r="T102" s="156"/>
      <c r="U102" s="156"/>
      <c r="V102" s="156"/>
      <c r="W102" s="159"/>
      <c r="X102" s="98"/>
      <c r="Y102" s="91">
        <v>95</v>
      </c>
      <c r="Z102" s="147" t="str">
        <f>IF(C102="","",'受験申込書(団体)'!$E$9)</f>
        <v/>
      </c>
      <c r="AA102" s="148" t="str">
        <f>IF(C102="","",'受験申込書(団体)'!$E$14)</f>
        <v/>
      </c>
      <c r="AB102" s="148" t="str">
        <f>IF(OR(C102="",'受験申込書(団体)'!$E$12=""),"",'受験申込書(団体)'!$E$12)</f>
        <v/>
      </c>
      <c r="AC102" s="148" t="str">
        <f>IF(K102="","",VLOOKUP(K102,受験者名簿!$AP$16:$AQ$17,2,FALSE))</f>
        <v/>
      </c>
      <c r="AD102" s="149" t="str">
        <f>IF(OR(C102="",'受験申込書(団体)'!$E$10=""),"",'受験申込書(団体)'!$E$10+30)</f>
        <v/>
      </c>
      <c r="AE102" s="149" t="str">
        <f>IF(OR(C102="",'受験申込書(団体)'!$E$26=""),"",'受験申込書(団体)'!$E$26)</f>
        <v/>
      </c>
      <c r="AF102" s="104"/>
      <c r="AG102" s="151">
        <f t="shared" si="4"/>
        <v>0</v>
      </c>
      <c r="AH102" s="151">
        <v>95</v>
      </c>
      <c r="AJ102" s="85"/>
      <c r="AL102" s="85" t="str">
        <f t="shared" si="3"/>
        <v/>
      </c>
    </row>
    <row r="103" spans="1:38" ht="15.9" customHeight="1" x14ac:dyDescent="0.2">
      <c r="A103" s="103">
        <v>96</v>
      </c>
      <c r="B103" s="155"/>
      <c r="C103" s="156"/>
      <c r="D103" s="156"/>
      <c r="E103" s="156"/>
      <c r="F103" s="156"/>
      <c r="G103" s="156"/>
      <c r="H103" s="156"/>
      <c r="I103" s="157"/>
      <c r="J103" s="158"/>
      <c r="K103" s="155"/>
      <c r="L103" s="155"/>
      <c r="M103" s="156"/>
      <c r="N103" s="156"/>
      <c r="O103" s="156"/>
      <c r="P103" s="156"/>
      <c r="Q103" s="156"/>
      <c r="R103" s="156"/>
      <c r="S103" s="156"/>
      <c r="T103" s="156"/>
      <c r="U103" s="156"/>
      <c r="V103" s="156"/>
      <c r="W103" s="159"/>
      <c r="X103" s="98"/>
      <c r="Y103" s="91">
        <v>96</v>
      </c>
      <c r="Z103" s="147" t="str">
        <f>IF(C103="","",'受験申込書(団体)'!$E$9)</f>
        <v/>
      </c>
      <c r="AA103" s="148" t="str">
        <f>IF(C103="","",'受験申込書(団体)'!$E$14)</f>
        <v/>
      </c>
      <c r="AB103" s="148" t="str">
        <f>IF(OR(C103="",'受験申込書(団体)'!$E$12=""),"",'受験申込書(団体)'!$E$12)</f>
        <v/>
      </c>
      <c r="AC103" s="148" t="str">
        <f>IF(K103="","",VLOOKUP(K103,受験者名簿!$AP$16:$AQ$17,2,FALSE))</f>
        <v/>
      </c>
      <c r="AD103" s="149" t="str">
        <f>IF(OR(C103="",'受験申込書(団体)'!$E$10=""),"",'受験申込書(団体)'!$E$10+30)</f>
        <v/>
      </c>
      <c r="AE103" s="149" t="str">
        <f>IF(OR(C103="",'受験申込書(団体)'!$E$26=""),"",'受験申込書(団体)'!$E$26)</f>
        <v/>
      </c>
      <c r="AF103" s="104"/>
      <c r="AG103" s="151">
        <f t="shared" si="4"/>
        <v>0</v>
      </c>
      <c r="AH103" s="151">
        <v>96</v>
      </c>
      <c r="AJ103" s="85"/>
      <c r="AL103" s="85" t="str">
        <f t="shared" si="3"/>
        <v/>
      </c>
    </row>
    <row r="104" spans="1:38" ht="15.9" customHeight="1" x14ac:dyDescent="0.2">
      <c r="A104" s="103">
        <v>97</v>
      </c>
      <c r="B104" s="155"/>
      <c r="C104" s="156"/>
      <c r="D104" s="156"/>
      <c r="E104" s="156"/>
      <c r="F104" s="156"/>
      <c r="G104" s="156"/>
      <c r="H104" s="156"/>
      <c r="I104" s="157"/>
      <c r="J104" s="158"/>
      <c r="K104" s="155"/>
      <c r="L104" s="155"/>
      <c r="M104" s="156"/>
      <c r="N104" s="156"/>
      <c r="O104" s="156"/>
      <c r="P104" s="156"/>
      <c r="Q104" s="156"/>
      <c r="R104" s="156"/>
      <c r="S104" s="156"/>
      <c r="T104" s="156"/>
      <c r="U104" s="156"/>
      <c r="V104" s="156"/>
      <c r="W104" s="159"/>
      <c r="X104" s="98"/>
      <c r="Y104" s="91">
        <v>97</v>
      </c>
      <c r="Z104" s="147" t="str">
        <f>IF(C104="","",'受験申込書(団体)'!$E$9)</f>
        <v/>
      </c>
      <c r="AA104" s="148" t="str">
        <f>IF(C104="","",'受験申込書(団体)'!$E$14)</f>
        <v/>
      </c>
      <c r="AB104" s="148" t="str">
        <f>IF(OR(C104="",'受験申込書(団体)'!$E$12=""),"",'受験申込書(団体)'!$E$12)</f>
        <v/>
      </c>
      <c r="AC104" s="148" t="str">
        <f>IF(K104="","",VLOOKUP(K104,受験者名簿!$AP$16:$AQ$17,2,FALSE))</f>
        <v/>
      </c>
      <c r="AD104" s="149" t="str">
        <f>IF(OR(C104="",'受験申込書(団体)'!$E$10=""),"",'受験申込書(団体)'!$E$10+30)</f>
        <v/>
      </c>
      <c r="AE104" s="149" t="str">
        <f>IF(OR(C104="",'受験申込書(団体)'!$E$26=""),"",'受験申込書(団体)'!$E$26)</f>
        <v/>
      </c>
      <c r="AF104" s="104"/>
      <c r="AG104" s="151">
        <f t="shared" si="4"/>
        <v>0</v>
      </c>
      <c r="AH104" s="151">
        <v>97</v>
      </c>
      <c r="AJ104" s="85"/>
      <c r="AL104" s="85" t="str">
        <f t="shared" si="3"/>
        <v/>
      </c>
    </row>
    <row r="105" spans="1:38" ht="15.9" customHeight="1" x14ac:dyDescent="0.2">
      <c r="A105" s="103">
        <v>98</v>
      </c>
      <c r="B105" s="155"/>
      <c r="C105" s="156"/>
      <c r="D105" s="156"/>
      <c r="E105" s="156"/>
      <c r="F105" s="156"/>
      <c r="G105" s="156"/>
      <c r="H105" s="156"/>
      <c r="I105" s="157"/>
      <c r="J105" s="158"/>
      <c r="K105" s="155"/>
      <c r="L105" s="155"/>
      <c r="M105" s="156"/>
      <c r="N105" s="156"/>
      <c r="O105" s="156"/>
      <c r="P105" s="156"/>
      <c r="Q105" s="156"/>
      <c r="R105" s="156"/>
      <c r="S105" s="156"/>
      <c r="T105" s="156"/>
      <c r="U105" s="156"/>
      <c r="V105" s="156"/>
      <c r="W105" s="159"/>
      <c r="X105" s="98"/>
      <c r="Y105" s="91">
        <v>98</v>
      </c>
      <c r="Z105" s="147" t="str">
        <f>IF(C105="","",'受験申込書(団体)'!$E$9)</f>
        <v/>
      </c>
      <c r="AA105" s="148" t="str">
        <f>IF(C105="","",'受験申込書(団体)'!$E$14)</f>
        <v/>
      </c>
      <c r="AB105" s="148" t="str">
        <f>IF(OR(C105="",'受験申込書(団体)'!$E$12=""),"",'受験申込書(団体)'!$E$12)</f>
        <v/>
      </c>
      <c r="AC105" s="148" t="str">
        <f>IF(K105="","",VLOOKUP(K105,受験者名簿!$AP$16:$AQ$17,2,FALSE))</f>
        <v/>
      </c>
      <c r="AD105" s="149" t="str">
        <f>IF(OR(C105="",'受験申込書(団体)'!$E$10=""),"",'受験申込書(団体)'!$E$10+30)</f>
        <v/>
      </c>
      <c r="AE105" s="149" t="str">
        <f>IF(OR(C105="",'受験申込書(団体)'!$E$26=""),"",'受験申込書(団体)'!$E$26)</f>
        <v/>
      </c>
      <c r="AF105" s="104"/>
      <c r="AG105" s="151">
        <f t="shared" si="4"/>
        <v>0</v>
      </c>
      <c r="AH105" s="151">
        <v>98</v>
      </c>
      <c r="AJ105" s="85"/>
      <c r="AL105" s="85" t="str">
        <f t="shared" si="3"/>
        <v/>
      </c>
    </row>
    <row r="106" spans="1:38" ht="15.9" customHeight="1" x14ac:dyDescent="0.2">
      <c r="A106" s="103">
        <v>99</v>
      </c>
      <c r="B106" s="155"/>
      <c r="C106" s="156"/>
      <c r="D106" s="156"/>
      <c r="E106" s="156"/>
      <c r="F106" s="156"/>
      <c r="G106" s="156"/>
      <c r="H106" s="156"/>
      <c r="I106" s="157"/>
      <c r="J106" s="158"/>
      <c r="K106" s="155"/>
      <c r="L106" s="155"/>
      <c r="M106" s="156"/>
      <c r="N106" s="156"/>
      <c r="O106" s="156"/>
      <c r="P106" s="156"/>
      <c r="Q106" s="156"/>
      <c r="R106" s="156"/>
      <c r="S106" s="156"/>
      <c r="T106" s="156"/>
      <c r="U106" s="156"/>
      <c r="V106" s="156"/>
      <c r="W106" s="159"/>
      <c r="X106" s="98"/>
      <c r="Y106" s="91">
        <v>99</v>
      </c>
      <c r="Z106" s="147" t="str">
        <f>IF(C106="","",'受験申込書(団体)'!$E$9)</f>
        <v/>
      </c>
      <c r="AA106" s="148" t="str">
        <f>IF(C106="","",'受験申込書(団体)'!$E$14)</f>
        <v/>
      </c>
      <c r="AB106" s="148" t="str">
        <f>IF(OR(C106="",'受験申込書(団体)'!$E$12=""),"",'受験申込書(団体)'!$E$12)</f>
        <v/>
      </c>
      <c r="AC106" s="148" t="str">
        <f>IF(K106="","",VLOOKUP(K106,受験者名簿!$AP$16:$AQ$17,2,FALSE))</f>
        <v/>
      </c>
      <c r="AD106" s="149" t="str">
        <f>IF(OR(C106="",'受験申込書(団体)'!$E$10=""),"",'受験申込書(団体)'!$E$10+30)</f>
        <v/>
      </c>
      <c r="AE106" s="149" t="str">
        <f>IF(OR(C106="",'受験申込書(団体)'!$E$26=""),"",'受験申込書(団体)'!$E$26)</f>
        <v/>
      </c>
      <c r="AF106" s="104"/>
      <c r="AG106" s="151">
        <f t="shared" si="4"/>
        <v>0</v>
      </c>
      <c r="AH106" s="151">
        <v>99</v>
      </c>
      <c r="AJ106" s="85"/>
      <c r="AL106" s="85" t="str">
        <f t="shared" si="3"/>
        <v/>
      </c>
    </row>
    <row r="107" spans="1:38" ht="15.9" customHeight="1" x14ac:dyDescent="0.2">
      <c r="A107" s="103">
        <v>100</v>
      </c>
      <c r="B107" s="155"/>
      <c r="C107" s="156"/>
      <c r="D107" s="156"/>
      <c r="E107" s="156"/>
      <c r="F107" s="156"/>
      <c r="G107" s="156"/>
      <c r="H107" s="156"/>
      <c r="I107" s="157"/>
      <c r="J107" s="158"/>
      <c r="K107" s="155"/>
      <c r="L107" s="155"/>
      <c r="M107" s="156"/>
      <c r="N107" s="156"/>
      <c r="O107" s="156"/>
      <c r="P107" s="156"/>
      <c r="Q107" s="156"/>
      <c r="R107" s="156"/>
      <c r="S107" s="156"/>
      <c r="T107" s="156"/>
      <c r="U107" s="156"/>
      <c r="V107" s="156"/>
      <c r="W107" s="159"/>
      <c r="X107" s="98"/>
      <c r="Y107" s="91">
        <v>100</v>
      </c>
      <c r="Z107" s="147" t="str">
        <f>IF(C107="","",'受験申込書(団体)'!$E$9)</f>
        <v/>
      </c>
      <c r="AA107" s="148" t="str">
        <f>IF(C107="","",'受験申込書(団体)'!$E$14)</f>
        <v/>
      </c>
      <c r="AB107" s="148" t="str">
        <f>IF(OR(C107="",'受験申込書(団体)'!$E$12=""),"",'受験申込書(団体)'!$E$12)</f>
        <v/>
      </c>
      <c r="AC107" s="148" t="str">
        <f>IF(K107="","",VLOOKUP(K107,受験者名簿!$AP$16:$AQ$17,2,FALSE))</f>
        <v/>
      </c>
      <c r="AD107" s="149" t="str">
        <f>IF(OR(C107="",'受験申込書(団体)'!$E$10=""),"",'受験申込書(団体)'!$E$10+30)</f>
        <v/>
      </c>
      <c r="AE107" s="149" t="str">
        <f>IF(OR(C107="",'受験申込書(団体)'!$E$26=""),"",'受験申込書(団体)'!$E$26)</f>
        <v/>
      </c>
      <c r="AF107" s="104"/>
      <c r="AG107" s="151">
        <f t="shared" si="4"/>
        <v>0</v>
      </c>
      <c r="AH107" s="151">
        <v>100</v>
      </c>
      <c r="AJ107" s="85"/>
      <c r="AL107" s="85" t="str">
        <f t="shared" si="3"/>
        <v/>
      </c>
    </row>
  </sheetData>
  <sheetProtection algorithmName="SHA-512" hashValue="CfPG5Uzz58O1E09YyhZ/qydtZBPH1N8lOB0NXuScCBiR03QqFGML1x5MixOi791sUmbGHAOXSAvfnlTJqkEf2g==" saltValue="XiX3q1SKI20Tf+3JgvpK8w==" spinCount="100000" sheet="1" objects="1" scenarios="1"/>
  <mergeCells count="3">
    <mergeCell ref="C5:D5"/>
    <mergeCell ref="E5:F5"/>
    <mergeCell ref="G5:H5"/>
  </mergeCells>
  <phoneticPr fontId="2"/>
  <dataValidations xWindow="952" yWindow="352" count="13">
    <dataValidation type="custom" allowBlank="1" showInputMessage="1" showErrorMessage="1" error="半角で入力してください" prompt="半角で入力してください" sqref="I7:I107" xr:uid="{00000000-0002-0000-0100-000000000000}">
      <formula1>LEN(I7)=LENB(I7)</formula1>
    </dataValidation>
    <dataValidation type="custom" allowBlank="1" showInputMessage="1" showErrorMessage="1" error="半角数字で入力してください" prompt="半角数字で入力してください_x000a_例：○○-○○○○-○○○○" sqref="W7:W107" xr:uid="{00000000-0002-0000-0100-000001000000}">
      <formula1>LEN(W7)=LENB(W7)</formula1>
    </dataValidation>
    <dataValidation allowBlank="1" showInputMessage="1" showErrorMessage="1" error="半角数字で入力し下さい" sqref="U7:V107" xr:uid="{00000000-0002-0000-0100-000002000000}"/>
    <dataValidation type="custom" allowBlank="1" showInputMessage="1" showErrorMessage="1" error="半角数字で入力し下さい" prompt="半角数字で入力してください_x000a_例：○○○-○○○○" sqref="T7:T107" xr:uid="{00000000-0002-0000-0100-000003000000}">
      <formula1>LEN(T7)=LENB(T7)</formula1>
    </dataValidation>
    <dataValidation type="custom" allowBlank="1" showInputMessage="1" showErrorMessage="1" error="全角カナで入力してください" prompt="全角カナで入力してください" sqref="O7:O107 E8:F107" xr:uid="{00000000-0002-0000-0100-000004000000}">
      <formula1>LEN(E7)*2=LENB(E7)</formula1>
    </dataValidation>
    <dataValidation type="custom" allowBlank="1" showInputMessage="1" showErrorMessage="1" error="半角英字で入力してください" prompt="半角英字で入力してください" sqref="P7:P107 G7:H107" xr:uid="{00000000-0002-0000-0100-000005000000}">
      <formula1>LEN(G7)=LENB(G7)</formula1>
    </dataValidation>
    <dataValidation type="list" allowBlank="1" showInputMessage="1" showErrorMessage="1" prompt="申込後に欠席となった場合は、欠席としてください。_x000a_（欠席者を表から削除しないでください。）" sqref="B7:B107" xr:uid="{00000000-0002-0000-0100-000006000000}">
      <formula1>"出席,欠席"</formula1>
    </dataValidation>
    <dataValidation allowBlank="1" showInputMessage="1" showErrorMessage="1" error="半角で入力してください" sqref="AD7:AF107 X7:X107" xr:uid="{00000000-0002-0000-0100-000007000000}"/>
    <dataValidation type="list" allowBlank="1" showInputMessage="1" prompt="該当する法人格をリストから選択してください。_x000a_リストにない場合は入力してください。" sqref="M8:M107" xr:uid="{00000000-0002-0000-0100-000008000000}">
      <formula1>$AN$21:$AN$29</formula1>
    </dataValidation>
    <dataValidation type="list" allowBlank="1" showInputMessage="1" showErrorMessage="1" prompt="リストから選択してください" sqref="M7" xr:uid="{00000000-0002-0000-0100-000009000000}">
      <formula1>$AN$21:$AN$28</formula1>
    </dataValidation>
    <dataValidation type="list" allowBlank="1" showInputMessage="1" showErrorMessage="1" prompt="認証カードの要否を選択してください。" sqref="K8:K10" xr:uid="{00000000-0002-0000-0100-00000A000000}">
      <formula1>$AP$16:$AP$17</formula1>
    </dataValidation>
    <dataValidation type="list" allowBlank="1" showInputMessage="1" showErrorMessage="1" prompt="要否を選択してください" sqref="K7 K11:K107" xr:uid="{00000000-0002-0000-0100-00000B000000}">
      <formula1>$AP$16:$AP$17</formula1>
    </dataValidation>
    <dataValidation type="list" allowBlank="1" showInputMessage="1" showErrorMessage="1" prompt="法人格の位置(前後）を選択してください。" sqref="L7:L107" xr:uid="{00000000-0002-0000-0100-00000C000000}">
      <formula1>$AN$12:$AN$13</formula1>
    </dataValidation>
  </dataValidations>
  <printOptions horizontalCentered="1"/>
  <pageMargins left="0.78740157480314965" right="0.78740157480314965" top="0.78740157480314965" bottom="0.78740157480314965" header="0.31496062992125984" footer="0.31496062992125984"/>
  <pageSetup paperSize="8" scale="46"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3" id="{19C874A8-465C-410C-B5F5-EDD30911565C}">
            <xm:f>'受験申込書(団体)'!$I$2=2</xm:f>
            <x14:dxf>
              <fill>
                <patternFill>
                  <bgColor rgb="FFFFFFCC"/>
                </patternFill>
              </fill>
            </x14:dxf>
          </x14:cfRule>
          <xm:sqref>A8:A107 A6:W6</xm:sqref>
        </x14:conditionalFormatting>
        <x14:conditionalFormatting xmlns:xm="http://schemas.microsoft.com/office/excel/2006/main">
          <x14:cfRule type="expression" priority="2" id="{671858CF-8B3F-44B8-BF33-1170014EDF38}">
            <xm:f>'受験申込書(団体)'!$I$2=2</xm:f>
            <x14:dxf>
              <fill>
                <patternFill>
                  <bgColor rgb="FFFFFFCC"/>
                </patternFill>
              </fill>
            </x14:dxf>
          </x14:cfRule>
          <xm:sqref>C5:H5 T5:W5</xm:sqref>
        </x14:conditionalFormatting>
        <x14:conditionalFormatting xmlns:xm="http://schemas.microsoft.com/office/excel/2006/main">
          <x14:cfRule type="expression" priority="1" id="{49729FAE-CD66-4248-8889-E0B025CB2F37}">
            <xm:f>'受験申込書(団体)'!$I$2=2</xm:f>
            <x14:dxf>
              <fill>
                <patternFill>
                  <bgColor rgb="FFFFFFCC"/>
                </patternFill>
              </fill>
            </x14:dxf>
          </x14:cfRule>
          <xm:sqref>L5:S5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BA39F-553F-4D6D-BA13-92D784F62559}">
  <dimension ref="A1:D25"/>
  <sheetViews>
    <sheetView showGridLines="0" zoomScale="98" zoomScaleNormal="98" workbookViewId="0"/>
  </sheetViews>
  <sheetFormatPr defaultColWidth="9" defaultRowHeight="15" x14ac:dyDescent="0.2"/>
  <cols>
    <col min="1" max="16384" width="9" style="6"/>
  </cols>
  <sheetData>
    <row r="1" spans="1:4" ht="22.8" x14ac:dyDescent="0.2">
      <c r="A1" s="173" t="s">
        <v>264</v>
      </c>
    </row>
    <row r="2" spans="1:4" ht="6" customHeight="1" x14ac:dyDescent="0.2"/>
    <row r="3" spans="1:4" ht="22.8" x14ac:dyDescent="0.2">
      <c r="A3" s="174" t="s">
        <v>248</v>
      </c>
    </row>
    <row r="5" spans="1:4" x14ac:dyDescent="0.2">
      <c r="B5" s="6" t="s">
        <v>249</v>
      </c>
    </row>
    <row r="6" spans="1:4" x14ac:dyDescent="0.2">
      <c r="B6" s="6" t="s">
        <v>250</v>
      </c>
    </row>
    <row r="7" spans="1:4" x14ac:dyDescent="0.2">
      <c r="B7" s="6" t="s">
        <v>251</v>
      </c>
    </row>
    <row r="9" spans="1:4" x14ac:dyDescent="0.2">
      <c r="B9" s="6" t="s">
        <v>252</v>
      </c>
    </row>
    <row r="10" spans="1:4" x14ac:dyDescent="0.2">
      <c r="C10" s="175" t="s">
        <v>253</v>
      </c>
    </row>
    <row r="11" spans="1:4" x14ac:dyDescent="0.2">
      <c r="C11" s="6" t="s">
        <v>254</v>
      </c>
    </row>
    <row r="12" spans="1:4" x14ac:dyDescent="0.2">
      <c r="C12" s="6" t="s">
        <v>255</v>
      </c>
    </row>
    <row r="13" spans="1:4" x14ac:dyDescent="0.2">
      <c r="C13" s="176"/>
    </row>
    <row r="14" spans="1:4" x14ac:dyDescent="0.2">
      <c r="C14" s="6" t="s">
        <v>260</v>
      </c>
    </row>
    <row r="15" spans="1:4" x14ac:dyDescent="0.3">
      <c r="C15" s="179" t="s">
        <v>259</v>
      </c>
    </row>
    <row r="16" spans="1:4" s="177" customFormat="1" ht="15.75" customHeight="1" x14ac:dyDescent="0.3">
      <c r="C16" s="181" t="s">
        <v>258</v>
      </c>
      <c r="D16" s="182"/>
    </row>
    <row r="17" spans="2:4" ht="15.75" customHeight="1" x14ac:dyDescent="0.2">
      <c r="C17" s="180" t="s">
        <v>261</v>
      </c>
      <c r="D17" s="183"/>
    </row>
    <row r="18" spans="2:4" s="178" customFormat="1" ht="15.75" customHeight="1" x14ac:dyDescent="0.2"/>
    <row r="19" spans="2:4" ht="15.75" customHeight="1" x14ac:dyDescent="0.2">
      <c r="B19" s="6" t="s">
        <v>256</v>
      </c>
    </row>
    <row r="20" spans="2:4" ht="15.75" customHeight="1" x14ac:dyDescent="0.2">
      <c r="C20" s="6" t="s">
        <v>262</v>
      </c>
    </row>
    <row r="21" spans="2:4" x14ac:dyDescent="0.2">
      <c r="C21" s="6" t="s">
        <v>263</v>
      </c>
    </row>
    <row r="22" spans="2:4" x14ac:dyDescent="0.2">
      <c r="C22" s="176"/>
    </row>
    <row r="23" spans="2:4" x14ac:dyDescent="0.2">
      <c r="B23" s="6" t="s">
        <v>257</v>
      </c>
    </row>
    <row r="25" spans="2:4" ht="6" customHeight="1" x14ac:dyDescent="0.2"/>
  </sheetData>
  <phoneticPr fontId="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H110"/>
  <sheetViews>
    <sheetView zoomScale="90" zoomScaleNormal="90" workbookViewId="0">
      <pane ySplit="1" topLeftCell="A2" activePane="bottomLeft" state="frozen"/>
      <selection pane="bottomLeft"/>
    </sheetView>
  </sheetViews>
  <sheetFormatPr defaultRowHeight="13.2" x14ac:dyDescent="0.2"/>
  <cols>
    <col min="1" max="1" width="3.44140625" bestFit="1" customWidth="1"/>
    <col min="2" max="2" width="14.6640625" style="1" bestFit="1" customWidth="1"/>
    <col min="5" max="5" width="16.21875" bestFit="1" customWidth="1"/>
    <col min="6" max="6" width="15" style="3" customWidth="1"/>
    <col min="7" max="8" width="14.6640625" bestFit="1" customWidth="1"/>
    <col min="9" max="9" width="15.44140625" bestFit="1" customWidth="1"/>
    <col min="10" max="10" width="15.109375" bestFit="1" customWidth="1"/>
    <col min="11" max="11" width="23.21875" bestFit="1" customWidth="1"/>
    <col min="12" max="12" width="24.109375" bestFit="1" customWidth="1"/>
    <col min="13" max="13" width="13.44140625" customWidth="1"/>
    <col min="14" max="14" width="19.33203125" bestFit="1" customWidth="1"/>
    <col min="15" max="15" width="12.33203125" bestFit="1" customWidth="1"/>
    <col min="16" max="16" width="14.77734375" bestFit="1" customWidth="1"/>
    <col min="17" max="17" width="28.109375" bestFit="1" customWidth="1"/>
    <col min="19" max="19" width="11" bestFit="1" customWidth="1"/>
    <col min="20" max="20" width="7.109375" bestFit="1" customWidth="1"/>
    <col min="21" max="21" width="9.44140625" bestFit="1" customWidth="1"/>
    <col min="22" max="22" width="26" bestFit="1" customWidth="1"/>
    <col min="23" max="23" width="13.6640625" bestFit="1" customWidth="1"/>
    <col min="24" max="24" width="13.88671875" bestFit="1" customWidth="1"/>
    <col min="25" max="25" width="14.6640625" bestFit="1" customWidth="1"/>
    <col min="27" max="27" width="11.77734375" bestFit="1" customWidth="1"/>
    <col min="28" max="28" width="11.33203125" customWidth="1"/>
    <col min="29" max="29" width="23" bestFit="1" customWidth="1"/>
    <col min="30" max="30" width="8.109375" style="2" bestFit="1" customWidth="1"/>
    <col min="31" max="31" width="14.6640625" style="1" bestFit="1" customWidth="1"/>
    <col min="32" max="32" width="13.6640625" customWidth="1"/>
    <col min="33" max="33" width="9.88671875" customWidth="1"/>
    <col min="34" max="35" width="21.44140625" bestFit="1" customWidth="1"/>
    <col min="36" max="36" width="13.77734375" bestFit="1" customWidth="1"/>
    <col min="37" max="37" width="42" bestFit="1" customWidth="1"/>
    <col min="38" max="38" width="21.44140625" bestFit="1" customWidth="1"/>
    <col min="39" max="39" width="23.21875" customWidth="1"/>
    <col min="40" max="40" width="17.88671875" bestFit="1" customWidth="1"/>
    <col min="41" max="41" width="18.6640625" customWidth="1"/>
    <col min="42" max="42" width="15.88671875" bestFit="1" customWidth="1"/>
    <col min="43" max="43" width="18.21875" customWidth="1"/>
    <col min="44" max="44" width="13.6640625" bestFit="1" customWidth="1"/>
    <col min="45" max="45" width="15.88671875" bestFit="1" customWidth="1"/>
    <col min="46" max="46" width="20.109375" bestFit="1" customWidth="1"/>
    <col min="47" max="47" width="24.21875" bestFit="1" customWidth="1"/>
    <col min="48" max="49" width="13.44140625" bestFit="1" customWidth="1"/>
    <col min="50" max="50" width="26.88671875" customWidth="1"/>
    <col min="51" max="51" width="18.21875" customWidth="1"/>
    <col min="52" max="52" width="14.21875" customWidth="1"/>
    <col min="53" max="53" width="12.88671875" customWidth="1"/>
    <col min="54" max="54" width="15.6640625" customWidth="1"/>
    <col min="59" max="59" width="15.44140625" customWidth="1"/>
    <col min="60" max="60" width="15.109375" bestFit="1" customWidth="1"/>
  </cols>
  <sheetData>
    <row r="1" spans="1:60" x14ac:dyDescent="0.2">
      <c r="A1" s="160" t="s">
        <v>92</v>
      </c>
      <c r="B1" s="161" t="s">
        <v>0</v>
      </c>
      <c r="C1" s="162" t="s">
        <v>97</v>
      </c>
      <c r="D1" s="162" t="s">
        <v>54</v>
      </c>
      <c r="E1" s="163" t="s">
        <v>55</v>
      </c>
      <c r="F1" s="164" t="s">
        <v>56</v>
      </c>
      <c r="G1" s="162" t="s">
        <v>57</v>
      </c>
      <c r="H1" s="162" t="s">
        <v>58</v>
      </c>
      <c r="I1" s="162" t="s">
        <v>59</v>
      </c>
      <c r="J1" s="162" t="s">
        <v>60</v>
      </c>
      <c r="K1" s="160" t="s">
        <v>61</v>
      </c>
      <c r="L1" s="160" t="s">
        <v>62</v>
      </c>
      <c r="M1" s="160" t="s">
        <v>63</v>
      </c>
      <c r="N1" s="160" t="s">
        <v>64</v>
      </c>
      <c r="O1" s="160" t="s">
        <v>65</v>
      </c>
      <c r="P1" s="160" t="s">
        <v>66</v>
      </c>
      <c r="Q1" s="160" t="s">
        <v>67</v>
      </c>
      <c r="R1" s="160" t="s">
        <v>68</v>
      </c>
      <c r="S1" s="160" t="s">
        <v>69</v>
      </c>
      <c r="T1" s="160" t="s">
        <v>70</v>
      </c>
      <c r="U1" s="160" t="s">
        <v>150</v>
      </c>
      <c r="V1" s="160" t="s">
        <v>151</v>
      </c>
      <c r="W1" s="160" t="s">
        <v>152</v>
      </c>
      <c r="X1" s="160" t="s">
        <v>141</v>
      </c>
      <c r="Y1" s="165" t="s">
        <v>153</v>
      </c>
      <c r="Z1" s="165" t="s">
        <v>154</v>
      </c>
      <c r="AA1" s="165" t="s">
        <v>155</v>
      </c>
      <c r="AB1" s="165" t="s">
        <v>156</v>
      </c>
      <c r="AC1" s="160" t="s">
        <v>71</v>
      </c>
      <c r="AD1" s="163" t="s">
        <v>157</v>
      </c>
      <c r="AE1" s="163" t="s">
        <v>158</v>
      </c>
      <c r="AF1" s="162" t="s">
        <v>72</v>
      </c>
      <c r="AG1" s="163" t="s">
        <v>73</v>
      </c>
      <c r="AH1" s="166" t="s">
        <v>22</v>
      </c>
      <c r="AI1" s="161" t="s">
        <v>74</v>
      </c>
      <c r="AJ1" s="162" t="s">
        <v>159</v>
      </c>
      <c r="AK1" s="160" t="s">
        <v>26</v>
      </c>
      <c r="AL1" s="160" t="s">
        <v>160</v>
      </c>
      <c r="AM1" s="160" t="s">
        <v>161</v>
      </c>
      <c r="AN1" s="160" t="s">
        <v>75</v>
      </c>
      <c r="AO1" s="160" t="s">
        <v>162</v>
      </c>
      <c r="AP1" s="160" t="s">
        <v>76</v>
      </c>
      <c r="AQ1" s="160" t="s">
        <v>163</v>
      </c>
      <c r="AR1" s="160" t="s">
        <v>164</v>
      </c>
      <c r="AS1" s="160" t="s">
        <v>165</v>
      </c>
      <c r="AT1" s="160" t="s">
        <v>77</v>
      </c>
      <c r="AU1" s="160" t="s">
        <v>166</v>
      </c>
      <c r="AV1" s="160" t="s">
        <v>167</v>
      </c>
      <c r="AW1" s="167" t="s">
        <v>78</v>
      </c>
      <c r="AX1" s="167" t="s">
        <v>79</v>
      </c>
      <c r="AY1" s="165" t="s">
        <v>168</v>
      </c>
      <c r="AZ1" s="165" t="s">
        <v>169</v>
      </c>
      <c r="BA1" s="168" t="s">
        <v>170</v>
      </c>
      <c r="BB1" s="165" t="s">
        <v>218</v>
      </c>
      <c r="BC1" s="167" t="s">
        <v>171</v>
      </c>
      <c r="BD1" s="167" t="s">
        <v>172</v>
      </c>
      <c r="BE1" s="163" t="s">
        <v>147</v>
      </c>
      <c r="BF1" s="163" t="s">
        <v>148</v>
      </c>
      <c r="BG1" s="167" t="s">
        <v>173</v>
      </c>
      <c r="BH1" s="167" t="s">
        <v>149</v>
      </c>
    </row>
    <row r="2" spans="1:60" x14ac:dyDescent="0.2">
      <c r="A2" s="169" t="str">
        <f>IF(受験者名簿!C8="","",受験者名簿!A8)</f>
        <v/>
      </c>
      <c r="B2" s="170" t="str">
        <f>IF(受験者名簿!Z8="","",受験者名簿!Z8)</f>
        <v/>
      </c>
      <c r="C2" s="170" t="str">
        <f>IF(G2="","","受験")</f>
        <v/>
      </c>
      <c r="D2" s="170" t="str">
        <f>IF(受験者名簿!AB8="","",受験者名簿!AB8)</f>
        <v/>
      </c>
      <c r="E2" s="170" t="str">
        <f>""</f>
        <v/>
      </c>
      <c r="F2" s="170" t="str">
        <f>IF(受験者名簿!J8="","",TEXT(SUBSTITUTE(受験者名簿!J8,".","/"),"yyyy/mm/dd"))</f>
        <v/>
      </c>
      <c r="G2" s="170" t="str">
        <f>IF(受験者名簿!C8="","",TRIM(受験者名簿!C8))</f>
        <v/>
      </c>
      <c r="H2" s="170" t="str">
        <f>IF(受験者名簿!D8="","",TRIM(受験者名簿!D8))</f>
        <v/>
      </c>
      <c r="I2" s="170" t="str">
        <f>IF(受験者名簿!E8="","",DBCS(TRIM(PHONETIC(受験者名簿!E8))))</f>
        <v/>
      </c>
      <c r="J2" s="170" t="str">
        <f>IF(受験者名簿!F8="","",DBCS(TRIM(PHONETIC(受験者名簿!F8))))</f>
        <v/>
      </c>
      <c r="K2" s="170" t="str">
        <f>IF(受験者名簿!G8="","",TRIM(PROPER(受験者名簿!G8)))</f>
        <v/>
      </c>
      <c r="L2" s="170" t="str">
        <f>IF(受験者名簿!H8="","",TRIM(PROPER(受験者名簿!H8)))</f>
        <v/>
      </c>
      <c r="M2" s="170" t="str">
        <f>IF(受験者名簿!M8="","",受験者名簿!M8)</f>
        <v/>
      </c>
      <c r="N2" s="170" t="str">
        <f>IF(受験者名簿!L8="","",受験者名簿!L8)</f>
        <v/>
      </c>
      <c r="O2" s="170" t="str">
        <f>IF(受験者名簿!N8="","",受験者名簿!N8)</f>
        <v/>
      </c>
      <c r="P2" s="170" t="str">
        <f>IF(受験者名簿!O8="","",受験者名簿!O8)</f>
        <v/>
      </c>
      <c r="Q2" s="170" t="str">
        <f>IF(受験者名簿!P8="","",受験者名簿!P8)</f>
        <v/>
      </c>
      <c r="R2" s="170" t="str">
        <f>IF(受験者名簿!Q8="","",受験者名簿!Q8)</f>
        <v/>
      </c>
      <c r="S2" s="170" t="str">
        <f>IF(受験者名簿!R8="","",受験者名簿!R8)</f>
        <v/>
      </c>
      <c r="T2" s="170" t="str">
        <f>IF(受験者名簿!S8="","",受験者名簿!S8)</f>
        <v/>
      </c>
      <c r="U2" s="170" t="str">
        <f>IF(受験者名簿!T8="","",受験者名簿!T8)</f>
        <v/>
      </c>
      <c r="V2" s="170" t="str">
        <f>IF(受験者名簿!U8="","",受験者名簿!U8)</f>
        <v/>
      </c>
      <c r="W2" s="170" t="str">
        <f>IF(受験者名簿!V8="","",受験者名簿!V8)</f>
        <v/>
      </c>
      <c r="X2" s="170" t="str">
        <f>IF(受験者名簿!W8="","",受験者名簿!W8)</f>
        <v/>
      </c>
      <c r="Y2" s="170" t="str">
        <f>""</f>
        <v/>
      </c>
      <c r="Z2" s="170" t="str">
        <f>""</f>
        <v/>
      </c>
      <c r="AA2" s="170" t="str">
        <f>""</f>
        <v/>
      </c>
      <c r="AB2" s="170" t="str">
        <f>""</f>
        <v/>
      </c>
      <c r="AC2" s="170" t="str">
        <f>IF(受験者名簿!I8="","",受験者名簿!I8)</f>
        <v/>
      </c>
      <c r="AD2" s="170" t="str">
        <f>""</f>
        <v/>
      </c>
      <c r="AE2" s="170" t="str">
        <f>""</f>
        <v/>
      </c>
      <c r="AF2" s="170" t="str">
        <f>IF(受験者名簿!AC8="","",受験者名簿!AC8)</f>
        <v/>
      </c>
      <c r="AG2" s="170" t="str">
        <f>""</f>
        <v/>
      </c>
      <c r="AH2" s="171" t="str">
        <f>IF(受験者名簿!AA8="","",受験者名簿!AA8)</f>
        <v/>
      </c>
      <c r="AI2" s="170" t="str">
        <f>IF(受験者名簿!AD8="","",受験者名簿!AD8)</f>
        <v/>
      </c>
      <c r="AJ2" s="170" t="str">
        <f>IF(受験者名簿!AE8="","",受験者名簿!AE8)</f>
        <v/>
      </c>
      <c r="AK2" s="170" t="str">
        <f>IF(G2="","",受験者名簿!AJ8)&amp;""</f>
        <v/>
      </c>
      <c r="AL2" s="170" t="str">
        <f>IF($G2="","",'受験申込書(団体)'!$K$22)</f>
        <v/>
      </c>
      <c r="AM2" s="170" t="str">
        <f>IF($G2="","",'受験申込書(団体)'!$K$23)</f>
        <v/>
      </c>
      <c r="AN2" s="170" t="str">
        <f>IF($G2="","",'受験申込書(団体)'!$K$25)</f>
        <v/>
      </c>
      <c r="AO2" s="170" t="str">
        <f>IF($G2="","",'受験申込書(団体)'!$L$25)</f>
        <v/>
      </c>
      <c r="AP2" s="170" t="str">
        <f>IF($G2="","",'受験申込書(団体)'!$K$26)</f>
        <v/>
      </c>
      <c r="AQ2" s="170" t="str">
        <f>IF($G2="","",'受験申込書(団体)'!$K$27)</f>
        <v/>
      </c>
      <c r="AR2" s="170" t="str">
        <f>IF($G2="","",'受験申込書(団体)'!$K$28)</f>
        <v/>
      </c>
      <c r="AS2" s="170" t="str">
        <f>IF($G2="","",'受験申込書(団体)'!$K$29)</f>
        <v/>
      </c>
      <c r="AT2" s="170" t="str">
        <f>IF($G2="","",'受験申込書(団体)'!$K$30)</f>
        <v/>
      </c>
      <c r="AU2" s="170" t="str">
        <f>IF($G2="","",'受験申込書(団体)'!$K$31)</f>
        <v/>
      </c>
      <c r="AV2" s="170" t="str">
        <f>IF($G2="","",'受験申込書(団体)'!$K$32)</f>
        <v/>
      </c>
      <c r="AW2" s="170" t="str">
        <f>IF($G2="","",'受験申込書(団体)'!$K$33)</f>
        <v/>
      </c>
      <c r="AX2" s="170" t="str">
        <f>IF($G2="","",'受験申込書(団体)'!$K$24)</f>
        <v/>
      </c>
      <c r="AY2" s="169" t="str">
        <f>IF($G2="","",'受験申込書(団体)'!$E$24)</f>
        <v/>
      </c>
      <c r="AZ2" s="169" t="str">
        <f>IF($G2="","",'受験申込書(団体)'!$E$22&amp;" "&amp;'受験申込書(団体)'!$E$23)</f>
        <v/>
      </c>
      <c r="BA2" s="160" t="str">
        <f>IF($G2="","",受験者名簿!AL8)</f>
        <v/>
      </c>
      <c r="BB2" s="169" t="str">
        <f>""</f>
        <v/>
      </c>
      <c r="BC2" s="169" t="str">
        <f>IF($G2="","","不要")</f>
        <v/>
      </c>
      <c r="BD2" s="169" t="str">
        <f>IF($G2="","","会社")</f>
        <v/>
      </c>
      <c r="BE2" s="169" t="str">
        <f>""</f>
        <v/>
      </c>
      <c r="BF2" s="169" t="str">
        <f>""</f>
        <v/>
      </c>
      <c r="BG2" s="169" t="str">
        <f>IF($G2="","","会社住所")</f>
        <v/>
      </c>
      <c r="BH2" s="169" t="str">
        <f>BG2</f>
        <v/>
      </c>
    </row>
    <row r="3" spans="1:60" x14ac:dyDescent="0.2">
      <c r="A3" s="169" t="str">
        <f>IF(受験者名簿!C9="","",受験者名簿!A9)</f>
        <v/>
      </c>
      <c r="B3" s="170" t="str">
        <f>IF(受験者名簿!Z9="","",受験者名簿!Z9)</f>
        <v/>
      </c>
      <c r="C3" s="170" t="str">
        <f t="shared" ref="C3:C66" si="0">IF(G3="","","受験")</f>
        <v/>
      </c>
      <c r="D3" s="170" t="str">
        <f>IF(受験者名簿!AB9="","",受験者名簿!AB9)</f>
        <v/>
      </c>
      <c r="E3" s="170" t="str">
        <f>""</f>
        <v/>
      </c>
      <c r="F3" s="170" t="str">
        <f>IF(受験者名簿!J9="","",TEXT(SUBSTITUTE(受験者名簿!J9,".","/"),"yyyy/mm/dd"))</f>
        <v/>
      </c>
      <c r="G3" s="170" t="str">
        <f>IF(受験者名簿!C9="","",TRIM(受験者名簿!C9))</f>
        <v/>
      </c>
      <c r="H3" s="170" t="str">
        <f>IF(受験者名簿!D9="","",TRIM(受験者名簿!D9))</f>
        <v/>
      </c>
      <c r="I3" s="170" t="str">
        <f>IF(受験者名簿!E9="","",DBCS(TRIM(PHONETIC(受験者名簿!E9))))</f>
        <v/>
      </c>
      <c r="J3" s="170" t="str">
        <f>IF(受験者名簿!F9="","",DBCS(TRIM(PHONETIC(受験者名簿!F9))))</f>
        <v/>
      </c>
      <c r="K3" s="170" t="str">
        <f>IF(受験者名簿!G9="","",TRIM(PROPER(受験者名簿!G9)))</f>
        <v/>
      </c>
      <c r="L3" s="170" t="str">
        <f>IF(受験者名簿!H9="","",TRIM(PROPER(受験者名簿!H9)))</f>
        <v/>
      </c>
      <c r="M3" s="170" t="str">
        <f>IF(受験者名簿!M9="","",受験者名簿!M9)</f>
        <v/>
      </c>
      <c r="N3" s="170" t="str">
        <f>IF(受験者名簿!L9="","",受験者名簿!L9)</f>
        <v/>
      </c>
      <c r="O3" s="170" t="str">
        <f>IF(受験者名簿!N9="","",受験者名簿!N9)</f>
        <v/>
      </c>
      <c r="P3" s="170" t="str">
        <f>IF(受験者名簿!O9="","",受験者名簿!O9)</f>
        <v/>
      </c>
      <c r="Q3" s="170" t="str">
        <f>IF(受験者名簿!P9="","",受験者名簿!P9)</f>
        <v/>
      </c>
      <c r="R3" s="170" t="str">
        <f>IF(受験者名簿!Q9="","",受験者名簿!Q9)</f>
        <v/>
      </c>
      <c r="S3" s="170" t="str">
        <f>IF(受験者名簿!R9="","",受験者名簿!R9)</f>
        <v/>
      </c>
      <c r="T3" s="170" t="str">
        <f>IF(受験者名簿!S9="","",受験者名簿!S9)</f>
        <v/>
      </c>
      <c r="U3" s="170" t="str">
        <f>IF(受験者名簿!T9="","",受験者名簿!T9)</f>
        <v/>
      </c>
      <c r="V3" s="170" t="str">
        <f>IF(受験者名簿!U9="","",受験者名簿!U9)</f>
        <v/>
      </c>
      <c r="W3" s="170" t="str">
        <f>IF(受験者名簿!V9="","",受験者名簿!V9)</f>
        <v/>
      </c>
      <c r="X3" s="170" t="str">
        <f>IF(受験者名簿!W9="","",受験者名簿!W9)</f>
        <v/>
      </c>
      <c r="Y3" s="170" t="str">
        <f>""</f>
        <v/>
      </c>
      <c r="Z3" s="170" t="str">
        <f>""</f>
        <v/>
      </c>
      <c r="AA3" s="170" t="str">
        <f>""</f>
        <v/>
      </c>
      <c r="AB3" s="170" t="str">
        <f>""</f>
        <v/>
      </c>
      <c r="AC3" s="170" t="str">
        <f>IF(受験者名簿!I9="","",受験者名簿!I9)</f>
        <v/>
      </c>
      <c r="AD3" s="170" t="str">
        <f>""</f>
        <v/>
      </c>
      <c r="AE3" s="170" t="str">
        <f>""</f>
        <v/>
      </c>
      <c r="AF3" s="170" t="str">
        <f>IF(受験者名簿!AC9="","",受験者名簿!AC9)</f>
        <v/>
      </c>
      <c r="AG3" s="170" t="str">
        <f>""</f>
        <v/>
      </c>
      <c r="AH3" s="171" t="str">
        <f>IF(受験者名簿!AA9="","",受験者名簿!AA9)</f>
        <v/>
      </c>
      <c r="AI3" s="170" t="str">
        <f>IF(受験者名簿!AD9="","",受験者名簿!AD9)</f>
        <v/>
      </c>
      <c r="AJ3" s="170" t="str">
        <f>IF(受験者名簿!AE9="","",受験者名簿!AE9)</f>
        <v/>
      </c>
      <c r="AK3" s="170" t="str">
        <f>IF(G3="","",受験者名簿!AJ9)&amp;""</f>
        <v/>
      </c>
      <c r="AL3" s="170" t="str">
        <f>IF($G3="","",'受験申込書(団体)'!$K$22)</f>
        <v/>
      </c>
      <c r="AM3" s="170" t="str">
        <f>IF($G3="","",'受験申込書(団体)'!$K$23)</f>
        <v/>
      </c>
      <c r="AN3" s="170" t="str">
        <f>IF($G3="","",'受験申込書(団体)'!$K$25)</f>
        <v/>
      </c>
      <c r="AO3" s="170" t="str">
        <f>IF($G3="","",'受験申込書(団体)'!$L$25)</f>
        <v/>
      </c>
      <c r="AP3" s="170" t="str">
        <f>IF($G3="","",'受験申込書(団体)'!$K$26)</f>
        <v/>
      </c>
      <c r="AQ3" s="170" t="str">
        <f>IF($G3="","",'受験申込書(団体)'!$K$27)</f>
        <v/>
      </c>
      <c r="AR3" s="170" t="str">
        <f>IF($G3="","",'受験申込書(団体)'!$K$28)</f>
        <v/>
      </c>
      <c r="AS3" s="170" t="str">
        <f>IF($G3="","",'受験申込書(団体)'!$K$29)</f>
        <v/>
      </c>
      <c r="AT3" s="170" t="str">
        <f>IF($G3="","",'受験申込書(団体)'!$K$30)</f>
        <v/>
      </c>
      <c r="AU3" s="170" t="str">
        <f>IF($G3="","",'受験申込書(団体)'!$K$31)</f>
        <v/>
      </c>
      <c r="AV3" s="170" t="str">
        <f>IF($G3="","",'受験申込書(団体)'!$K$32)</f>
        <v/>
      </c>
      <c r="AW3" s="170" t="str">
        <f>IF($G3="","",'受験申込書(団体)'!$K$33)</f>
        <v/>
      </c>
      <c r="AX3" s="170" t="str">
        <f>IF($G3="","",'受験申込書(団体)'!$K$24)</f>
        <v/>
      </c>
      <c r="AY3" s="169" t="str">
        <f>IF($G3="","",'受験申込書(団体)'!$E$24)</f>
        <v/>
      </c>
      <c r="AZ3" s="169" t="str">
        <f>IF($G3="","",'受験申込書(団体)'!$E$22&amp;" "&amp;'受験申込書(団体)'!$E$23)</f>
        <v/>
      </c>
      <c r="BA3" s="160" t="str">
        <f>IF($G3="","",受験者名簿!AL9)</f>
        <v/>
      </c>
      <c r="BB3" s="169" t="str">
        <f>""</f>
        <v/>
      </c>
      <c r="BC3" s="169" t="str">
        <f t="shared" ref="BC3:BC66" si="1">IF($G3="","","不要")</f>
        <v/>
      </c>
      <c r="BD3" s="169" t="str">
        <f t="shared" ref="BD3:BD66" si="2">IF($G3="","","会社")</f>
        <v/>
      </c>
      <c r="BE3" s="169" t="str">
        <f>""</f>
        <v/>
      </c>
      <c r="BF3" s="169" t="str">
        <f>""</f>
        <v/>
      </c>
      <c r="BG3" s="169" t="str">
        <f t="shared" ref="BG3:BG66" si="3">IF($G3="","","会社住所")</f>
        <v/>
      </c>
      <c r="BH3" s="169" t="str">
        <f t="shared" ref="BH3:BH66" si="4">BG3</f>
        <v/>
      </c>
    </row>
    <row r="4" spans="1:60" x14ac:dyDescent="0.2">
      <c r="A4" s="169" t="str">
        <f>IF(受験者名簿!C10="","",受験者名簿!A10)</f>
        <v/>
      </c>
      <c r="B4" s="170" t="str">
        <f>IF(受験者名簿!Z10="","",受験者名簿!Z10)</f>
        <v/>
      </c>
      <c r="C4" s="170" t="str">
        <f t="shared" si="0"/>
        <v/>
      </c>
      <c r="D4" s="170" t="str">
        <f>IF(受験者名簿!AB10="","",受験者名簿!AB10)</f>
        <v/>
      </c>
      <c r="E4" s="170" t="str">
        <f>""</f>
        <v/>
      </c>
      <c r="F4" s="170" t="str">
        <f>IF(受験者名簿!J10="","",TEXT(SUBSTITUTE(受験者名簿!J10,".","/"),"yyyy/mm/dd"))</f>
        <v/>
      </c>
      <c r="G4" s="170" t="str">
        <f>IF(受験者名簿!C10="","",TRIM(受験者名簿!C10))</f>
        <v/>
      </c>
      <c r="H4" s="170" t="str">
        <f>IF(受験者名簿!D10="","",TRIM(受験者名簿!D10))</f>
        <v/>
      </c>
      <c r="I4" s="170" t="str">
        <f>IF(受験者名簿!E10="","",DBCS(TRIM(PHONETIC(受験者名簿!E10))))</f>
        <v/>
      </c>
      <c r="J4" s="170" t="str">
        <f>IF(受験者名簿!F10="","",DBCS(TRIM(PHONETIC(受験者名簿!F10))))</f>
        <v/>
      </c>
      <c r="K4" s="170" t="str">
        <f>IF(受験者名簿!G10="","",TRIM(PROPER(受験者名簿!G10)))</f>
        <v/>
      </c>
      <c r="L4" s="170" t="str">
        <f>IF(受験者名簿!H10="","",TRIM(PROPER(受験者名簿!H10)))</f>
        <v/>
      </c>
      <c r="M4" s="170" t="str">
        <f>IF(受験者名簿!M10="","",受験者名簿!M10)</f>
        <v/>
      </c>
      <c r="N4" s="170" t="str">
        <f>IF(受験者名簿!L10="","",受験者名簿!L10)</f>
        <v/>
      </c>
      <c r="O4" s="170" t="str">
        <f>IF(受験者名簿!N10="","",受験者名簿!N10)</f>
        <v/>
      </c>
      <c r="P4" s="170" t="str">
        <f>IF(受験者名簿!O10="","",受験者名簿!O10)</f>
        <v/>
      </c>
      <c r="Q4" s="170" t="str">
        <f>IF(受験者名簿!P10="","",受験者名簿!P10)</f>
        <v/>
      </c>
      <c r="R4" s="170" t="str">
        <f>IF(受験者名簿!Q10="","",受験者名簿!Q10)</f>
        <v/>
      </c>
      <c r="S4" s="170" t="str">
        <f>IF(受験者名簿!R10="","",受験者名簿!R10)</f>
        <v/>
      </c>
      <c r="T4" s="170" t="str">
        <f>IF(受験者名簿!S10="","",受験者名簿!S10)</f>
        <v/>
      </c>
      <c r="U4" s="170" t="str">
        <f>IF(受験者名簿!T10="","",受験者名簿!T10)</f>
        <v/>
      </c>
      <c r="V4" s="170" t="str">
        <f>IF(受験者名簿!U10="","",受験者名簿!U10)</f>
        <v/>
      </c>
      <c r="W4" s="170" t="str">
        <f>IF(受験者名簿!V10="","",受験者名簿!V10)</f>
        <v/>
      </c>
      <c r="X4" s="170" t="str">
        <f>IF(受験者名簿!W10="","",受験者名簿!W10)</f>
        <v/>
      </c>
      <c r="Y4" s="170" t="str">
        <f>""</f>
        <v/>
      </c>
      <c r="Z4" s="170" t="str">
        <f>""</f>
        <v/>
      </c>
      <c r="AA4" s="170" t="str">
        <f>""</f>
        <v/>
      </c>
      <c r="AB4" s="170" t="str">
        <f>""</f>
        <v/>
      </c>
      <c r="AC4" s="170" t="str">
        <f>IF(受験者名簿!I10="","",受験者名簿!I10)</f>
        <v/>
      </c>
      <c r="AD4" s="170" t="str">
        <f>""</f>
        <v/>
      </c>
      <c r="AE4" s="170" t="str">
        <f>""</f>
        <v/>
      </c>
      <c r="AF4" s="170" t="str">
        <f>IF(受験者名簿!AC10="","",受験者名簿!AC10)</f>
        <v/>
      </c>
      <c r="AG4" s="170" t="str">
        <f>""</f>
        <v/>
      </c>
      <c r="AH4" s="171" t="str">
        <f>IF(受験者名簿!AA10="","",受験者名簿!AA10)</f>
        <v/>
      </c>
      <c r="AI4" s="170" t="str">
        <f>IF(受験者名簿!AD10="","",受験者名簿!AD10)</f>
        <v/>
      </c>
      <c r="AJ4" s="170" t="str">
        <f>IF(受験者名簿!AE10="","",受験者名簿!AE10)</f>
        <v/>
      </c>
      <c r="AK4" s="170" t="str">
        <f>IF(G4="","",受験者名簿!AJ10)&amp;""</f>
        <v/>
      </c>
      <c r="AL4" s="170" t="str">
        <f>IF($G4="","",'受験申込書(団体)'!$K$22)</f>
        <v/>
      </c>
      <c r="AM4" s="170" t="str">
        <f>IF($G4="","",'受験申込書(団体)'!$K$23)</f>
        <v/>
      </c>
      <c r="AN4" s="170" t="str">
        <f>IF($G4="","",'受験申込書(団体)'!$K$25)</f>
        <v/>
      </c>
      <c r="AO4" s="170" t="str">
        <f>IF($G4="","",'受験申込書(団体)'!$L$25)</f>
        <v/>
      </c>
      <c r="AP4" s="170" t="str">
        <f>IF($G4="","",'受験申込書(団体)'!$K$26)</f>
        <v/>
      </c>
      <c r="AQ4" s="170" t="str">
        <f>IF($G4="","",'受験申込書(団体)'!$K$27)</f>
        <v/>
      </c>
      <c r="AR4" s="170" t="str">
        <f>IF($G4="","",'受験申込書(団体)'!$K$28)</f>
        <v/>
      </c>
      <c r="AS4" s="170" t="str">
        <f>IF($G4="","",'受験申込書(団体)'!$K$29)</f>
        <v/>
      </c>
      <c r="AT4" s="170" t="str">
        <f>IF($G4="","",'受験申込書(団体)'!$K$30)</f>
        <v/>
      </c>
      <c r="AU4" s="170" t="str">
        <f>IF($G4="","",'受験申込書(団体)'!$K$31)</f>
        <v/>
      </c>
      <c r="AV4" s="170" t="str">
        <f>IF($G4="","",'受験申込書(団体)'!$K$32)</f>
        <v/>
      </c>
      <c r="AW4" s="170" t="str">
        <f>IF($G4="","",'受験申込書(団体)'!$K$33)</f>
        <v/>
      </c>
      <c r="AX4" s="170" t="str">
        <f>IF($G4="","",'受験申込書(団体)'!$K$24)</f>
        <v/>
      </c>
      <c r="AY4" s="169" t="str">
        <f>IF($G4="","",'受験申込書(団体)'!$E$24)</f>
        <v/>
      </c>
      <c r="AZ4" s="169" t="str">
        <f>IF($G4="","",'受験申込書(団体)'!$E$22&amp;" "&amp;'受験申込書(団体)'!$E$23)</f>
        <v/>
      </c>
      <c r="BA4" s="160" t="str">
        <f>IF($G4="","",受験者名簿!AL10)</f>
        <v/>
      </c>
      <c r="BB4" s="169" t="str">
        <f>""</f>
        <v/>
      </c>
      <c r="BC4" s="169" t="str">
        <f t="shared" si="1"/>
        <v/>
      </c>
      <c r="BD4" s="169" t="str">
        <f t="shared" si="2"/>
        <v/>
      </c>
      <c r="BE4" s="169" t="str">
        <f>""</f>
        <v/>
      </c>
      <c r="BF4" s="169" t="str">
        <f>""</f>
        <v/>
      </c>
      <c r="BG4" s="169" t="str">
        <f t="shared" si="3"/>
        <v/>
      </c>
      <c r="BH4" s="169" t="str">
        <f t="shared" si="4"/>
        <v/>
      </c>
    </row>
    <row r="5" spans="1:60" x14ac:dyDescent="0.2">
      <c r="A5" s="169" t="str">
        <f>IF(受験者名簿!C11="","",受験者名簿!A11)</f>
        <v/>
      </c>
      <c r="B5" s="170" t="str">
        <f>IF(受験者名簿!Z11="","",受験者名簿!Z11)</f>
        <v/>
      </c>
      <c r="C5" s="170" t="str">
        <f t="shared" si="0"/>
        <v/>
      </c>
      <c r="D5" s="170" t="str">
        <f>IF(受験者名簿!AB11="","",受験者名簿!AB11)</f>
        <v/>
      </c>
      <c r="E5" s="170" t="str">
        <f>""</f>
        <v/>
      </c>
      <c r="F5" s="170" t="str">
        <f>IF(受験者名簿!J11="","",TEXT(SUBSTITUTE(受験者名簿!J11,".","/"),"yyyy/mm/dd"))</f>
        <v/>
      </c>
      <c r="G5" s="170" t="str">
        <f>IF(受験者名簿!C11="","",TRIM(受験者名簿!C11))</f>
        <v/>
      </c>
      <c r="H5" s="170" t="str">
        <f>IF(受験者名簿!D11="","",TRIM(受験者名簿!D11))</f>
        <v/>
      </c>
      <c r="I5" s="170" t="str">
        <f>IF(受験者名簿!E11="","",DBCS(TRIM(PHONETIC(受験者名簿!E11))))</f>
        <v/>
      </c>
      <c r="J5" s="170" t="str">
        <f>IF(受験者名簿!F11="","",DBCS(TRIM(PHONETIC(受験者名簿!F11))))</f>
        <v/>
      </c>
      <c r="K5" s="170" t="str">
        <f>IF(受験者名簿!G11="","",TRIM(PROPER(受験者名簿!G11)))</f>
        <v/>
      </c>
      <c r="L5" s="170" t="str">
        <f>IF(受験者名簿!H11="","",TRIM(PROPER(受験者名簿!H11)))</f>
        <v/>
      </c>
      <c r="M5" s="170" t="str">
        <f>IF(受験者名簿!M11="","",受験者名簿!M11)</f>
        <v/>
      </c>
      <c r="N5" s="170" t="str">
        <f>IF(受験者名簿!L11="","",受験者名簿!L11)</f>
        <v/>
      </c>
      <c r="O5" s="170" t="str">
        <f>IF(受験者名簿!N11="","",受験者名簿!N11)</f>
        <v/>
      </c>
      <c r="P5" s="170" t="str">
        <f>IF(受験者名簿!O11="","",受験者名簿!O11)</f>
        <v/>
      </c>
      <c r="Q5" s="170" t="str">
        <f>IF(受験者名簿!P11="","",受験者名簿!P11)</f>
        <v/>
      </c>
      <c r="R5" s="170" t="str">
        <f>IF(受験者名簿!Q11="","",受験者名簿!Q11)</f>
        <v/>
      </c>
      <c r="S5" s="170" t="str">
        <f>IF(受験者名簿!R11="","",受験者名簿!R11)</f>
        <v/>
      </c>
      <c r="T5" s="170" t="str">
        <f>IF(受験者名簿!S11="","",受験者名簿!S11)</f>
        <v/>
      </c>
      <c r="U5" s="170" t="str">
        <f>IF(受験者名簿!T11="","",受験者名簿!T11)</f>
        <v/>
      </c>
      <c r="V5" s="170" t="str">
        <f>IF(受験者名簿!U11="","",受験者名簿!U11)</f>
        <v/>
      </c>
      <c r="W5" s="170" t="str">
        <f>IF(受験者名簿!V11="","",受験者名簿!V11)</f>
        <v/>
      </c>
      <c r="X5" s="170" t="str">
        <f>IF(受験者名簿!W11="","",受験者名簿!W11)</f>
        <v/>
      </c>
      <c r="Y5" s="170" t="str">
        <f>""</f>
        <v/>
      </c>
      <c r="Z5" s="170" t="str">
        <f>""</f>
        <v/>
      </c>
      <c r="AA5" s="170" t="str">
        <f>""</f>
        <v/>
      </c>
      <c r="AB5" s="170" t="str">
        <f>""</f>
        <v/>
      </c>
      <c r="AC5" s="170" t="str">
        <f>IF(受験者名簿!I11="","",受験者名簿!I11)</f>
        <v/>
      </c>
      <c r="AD5" s="170" t="str">
        <f>""</f>
        <v/>
      </c>
      <c r="AE5" s="170" t="str">
        <f>""</f>
        <v/>
      </c>
      <c r="AF5" s="170" t="str">
        <f>IF(受験者名簿!AC11="","",受験者名簿!AC11)</f>
        <v/>
      </c>
      <c r="AG5" s="170" t="str">
        <f>""</f>
        <v/>
      </c>
      <c r="AH5" s="171" t="str">
        <f>IF(受験者名簿!AA11="","",受験者名簿!AA11)</f>
        <v/>
      </c>
      <c r="AI5" s="170" t="str">
        <f>IF(受験者名簿!AD11="","",受験者名簿!AD11)</f>
        <v/>
      </c>
      <c r="AJ5" s="170" t="str">
        <f>IF(受験者名簿!AE11="","",受験者名簿!AE11)</f>
        <v/>
      </c>
      <c r="AK5" s="170" t="str">
        <f>IF(G5="","",受験者名簿!AJ11)&amp;""</f>
        <v/>
      </c>
      <c r="AL5" s="170" t="str">
        <f>IF($G5="","",'受験申込書(団体)'!$K$22)</f>
        <v/>
      </c>
      <c r="AM5" s="170" t="str">
        <f>IF($G5="","",'受験申込書(団体)'!$K$23)</f>
        <v/>
      </c>
      <c r="AN5" s="170" t="str">
        <f>IF($G5="","",'受験申込書(団体)'!$K$25)</f>
        <v/>
      </c>
      <c r="AO5" s="170" t="str">
        <f>IF($G5="","",'受験申込書(団体)'!$L$25)</f>
        <v/>
      </c>
      <c r="AP5" s="170" t="str">
        <f>IF($G5="","",'受験申込書(団体)'!$K$26)</f>
        <v/>
      </c>
      <c r="AQ5" s="170" t="str">
        <f>IF($G5="","",'受験申込書(団体)'!$K$27)</f>
        <v/>
      </c>
      <c r="AR5" s="170" t="str">
        <f>IF($G5="","",'受験申込書(団体)'!$K$28)</f>
        <v/>
      </c>
      <c r="AS5" s="170" t="str">
        <f>IF($G5="","",'受験申込書(団体)'!$K$29)</f>
        <v/>
      </c>
      <c r="AT5" s="170" t="str">
        <f>IF($G5="","",'受験申込書(団体)'!$K$30)</f>
        <v/>
      </c>
      <c r="AU5" s="170" t="str">
        <f>IF($G5="","",'受験申込書(団体)'!$K$31)</f>
        <v/>
      </c>
      <c r="AV5" s="170" t="str">
        <f>IF($G5="","",'受験申込書(団体)'!$K$32)</f>
        <v/>
      </c>
      <c r="AW5" s="170" t="str">
        <f>IF($G5="","",'受験申込書(団体)'!$K$33)</f>
        <v/>
      </c>
      <c r="AX5" s="170" t="str">
        <f>IF($G5="","",'受験申込書(団体)'!$K$24)</f>
        <v/>
      </c>
      <c r="AY5" s="169" t="str">
        <f>IF($G5="","",'受験申込書(団体)'!$E$24)</f>
        <v/>
      </c>
      <c r="AZ5" s="169" t="str">
        <f>IF($G5="","",'受験申込書(団体)'!$E$22&amp;" "&amp;'受験申込書(団体)'!$E$23)</f>
        <v/>
      </c>
      <c r="BA5" s="160" t="str">
        <f>IF($G5="","",受験者名簿!AL11)</f>
        <v/>
      </c>
      <c r="BB5" s="169" t="str">
        <f>""</f>
        <v/>
      </c>
      <c r="BC5" s="169" t="str">
        <f t="shared" si="1"/>
        <v/>
      </c>
      <c r="BD5" s="169" t="str">
        <f t="shared" si="2"/>
        <v/>
      </c>
      <c r="BE5" s="169" t="str">
        <f>""</f>
        <v/>
      </c>
      <c r="BF5" s="169" t="str">
        <f>""</f>
        <v/>
      </c>
      <c r="BG5" s="169" t="str">
        <f t="shared" si="3"/>
        <v/>
      </c>
      <c r="BH5" s="169" t="str">
        <f t="shared" si="4"/>
        <v/>
      </c>
    </row>
    <row r="6" spans="1:60" x14ac:dyDescent="0.2">
      <c r="A6" s="169" t="str">
        <f>IF(受験者名簿!C12="","",受験者名簿!A12)</f>
        <v/>
      </c>
      <c r="B6" s="170" t="str">
        <f>IF(受験者名簿!Z12="","",受験者名簿!Z12)</f>
        <v/>
      </c>
      <c r="C6" s="170" t="str">
        <f t="shared" si="0"/>
        <v/>
      </c>
      <c r="D6" s="170" t="str">
        <f>IF(受験者名簿!AB12="","",受験者名簿!AB12)</f>
        <v/>
      </c>
      <c r="E6" s="170" t="str">
        <f>""</f>
        <v/>
      </c>
      <c r="F6" s="170" t="str">
        <f>IF(受験者名簿!J12="","",TEXT(SUBSTITUTE(受験者名簿!J12,".","/"),"yyyy/mm/dd"))</f>
        <v/>
      </c>
      <c r="G6" s="170" t="str">
        <f>IF(受験者名簿!C12="","",TRIM(受験者名簿!C12))</f>
        <v/>
      </c>
      <c r="H6" s="170" t="str">
        <f>IF(受験者名簿!D12="","",TRIM(受験者名簿!D12))</f>
        <v/>
      </c>
      <c r="I6" s="170" t="str">
        <f>IF(受験者名簿!E12="","",DBCS(TRIM(PHONETIC(受験者名簿!E12))))</f>
        <v/>
      </c>
      <c r="J6" s="170" t="str">
        <f>IF(受験者名簿!F12="","",DBCS(TRIM(PHONETIC(受験者名簿!F12))))</f>
        <v/>
      </c>
      <c r="K6" s="170" t="str">
        <f>IF(受験者名簿!G12="","",TRIM(PROPER(受験者名簿!G12)))</f>
        <v/>
      </c>
      <c r="L6" s="170" t="str">
        <f>IF(受験者名簿!H12="","",TRIM(PROPER(受験者名簿!H12)))</f>
        <v/>
      </c>
      <c r="M6" s="170" t="str">
        <f>IF(受験者名簿!M12="","",受験者名簿!M12)</f>
        <v/>
      </c>
      <c r="N6" s="170" t="str">
        <f>IF(受験者名簿!L12="","",受験者名簿!L12)</f>
        <v/>
      </c>
      <c r="O6" s="170" t="str">
        <f>IF(受験者名簿!N12="","",受験者名簿!N12)</f>
        <v/>
      </c>
      <c r="P6" s="170" t="str">
        <f>IF(受験者名簿!O12="","",受験者名簿!O12)</f>
        <v/>
      </c>
      <c r="Q6" s="170" t="str">
        <f>IF(受験者名簿!P12="","",受験者名簿!P12)</f>
        <v/>
      </c>
      <c r="R6" s="170" t="str">
        <f>IF(受験者名簿!Q12="","",受験者名簿!Q12)</f>
        <v/>
      </c>
      <c r="S6" s="170" t="str">
        <f>IF(受験者名簿!R12="","",受験者名簿!R12)</f>
        <v/>
      </c>
      <c r="T6" s="170" t="str">
        <f>IF(受験者名簿!S12="","",受験者名簿!S12)</f>
        <v/>
      </c>
      <c r="U6" s="170" t="str">
        <f>IF(受験者名簿!T12="","",受験者名簿!T12)</f>
        <v/>
      </c>
      <c r="V6" s="170" t="str">
        <f>IF(受験者名簿!U12="","",受験者名簿!U12)</f>
        <v/>
      </c>
      <c r="W6" s="170" t="str">
        <f>IF(受験者名簿!V12="","",受験者名簿!V12)</f>
        <v/>
      </c>
      <c r="X6" s="170" t="str">
        <f>IF(受験者名簿!W12="","",受験者名簿!W12)</f>
        <v/>
      </c>
      <c r="Y6" s="170" t="str">
        <f>""</f>
        <v/>
      </c>
      <c r="Z6" s="170" t="str">
        <f>""</f>
        <v/>
      </c>
      <c r="AA6" s="170" t="str">
        <f>""</f>
        <v/>
      </c>
      <c r="AB6" s="170" t="str">
        <f>""</f>
        <v/>
      </c>
      <c r="AC6" s="170" t="str">
        <f>IF(受験者名簿!I12="","",受験者名簿!I12)</f>
        <v/>
      </c>
      <c r="AD6" s="170" t="str">
        <f>""</f>
        <v/>
      </c>
      <c r="AE6" s="170" t="str">
        <f>""</f>
        <v/>
      </c>
      <c r="AF6" s="170" t="str">
        <f>IF(受験者名簿!AC12="","",受験者名簿!AC12)</f>
        <v/>
      </c>
      <c r="AG6" s="170" t="str">
        <f>""</f>
        <v/>
      </c>
      <c r="AH6" s="171" t="str">
        <f>IF(受験者名簿!AA12="","",受験者名簿!AA12)</f>
        <v/>
      </c>
      <c r="AI6" s="170" t="str">
        <f>IF(受験者名簿!AD12="","",受験者名簿!AD12)</f>
        <v/>
      </c>
      <c r="AJ6" s="170" t="str">
        <f>IF(受験者名簿!AE12="","",受験者名簿!AE12)</f>
        <v/>
      </c>
      <c r="AK6" s="170" t="str">
        <f>IF(G6="","",受験者名簿!AJ12)&amp;""</f>
        <v/>
      </c>
      <c r="AL6" s="170" t="str">
        <f>IF($G6="","",'受験申込書(団体)'!$K$22)</f>
        <v/>
      </c>
      <c r="AM6" s="170" t="str">
        <f>IF($G6="","",'受験申込書(団体)'!$K$23)</f>
        <v/>
      </c>
      <c r="AN6" s="170" t="str">
        <f>IF($G6="","",'受験申込書(団体)'!$K$25)</f>
        <v/>
      </c>
      <c r="AO6" s="170" t="str">
        <f>IF($G6="","",'受験申込書(団体)'!$L$25)</f>
        <v/>
      </c>
      <c r="AP6" s="170" t="str">
        <f>IF($G6="","",'受験申込書(団体)'!$K$26)</f>
        <v/>
      </c>
      <c r="AQ6" s="170" t="str">
        <f>IF($G6="","",'受験申込書(団体)'!$K$27)</f>
        <v/>
      </c>
      <c r="AR6" s="170" t="str">
        <f>IF($G6="","",'受験申込書(団体)'!$K$28)</f>
        <v/>
      </c>
      <c r="AS6" s="170" t="str">
        <f>IF($G6="","",'受験申込書(団体)'!$K$29)</f>
        <v/>
      </c>
      <c r="AT6" s="170" t="str">
        <f>IF($G6="","",'受験申込書(団体)'!$K$30)</f>
        <v/>
      </c>
      <c r="AU6" s="170" t="str">
        <f>IF($G6="","",'受験申込書(団体)'!$K$31)</f>
        <v/>
      </c>
      <c r="AV6" s="170" t="str">
        <f>IF($G6="","",'受験申込書(団体)'!$K$32)</f>
        <v/>
      </c>
      <c r="AW6" s="170" t="str">
        <f>IF($G6="","",'受験申込書(団体)'!$K$33)</f>
        <v/>
      </c>
      <c r="AX6" s="170" t="str">
        <f>IF($G6="","",'受験申込書(団体)'!$K$24)</f>
        <v/>
      </c>
      <c r="AY6" s="169" t="str">
        <f>IF($G6="","",'受験申込書(団体)'!$E$24)</f>
        <v/>
      </c>
      <c r="AZ6" s="169" t="str">
        <f>IF($G6="","",'受験申込書(団体)'!$E$22&amp;" "&amp;'受験申込書(団体)'!$E$23)</f>
        <v/>
      </c>
      <c r="BA6" s="160" t="str">
        <f>IF($G6="","",受験者名簿!AL12)</f>
        <v/>
      </c>
      <c r="BB6" s="169" t="str">
        <f>""</f>
        <v/>
      </c>
      <c r="BC6" s="169" t="str">
        <f t="shared" si="1"/>
        <v/>
      </c>
      <c r="BD6" s="169" t="str">
        <f t="shared" si="2"/>
        <v/>
      </c>
      <c r="BE6" s="169" t="str">
        <f>""</f>
        <v/>
      </c>
      <c r="BF6" s="169" t="str">
        <f>""</f>
        <v/>
      </c>
      <c r="BG6" s="169" t="str">
        <f t="shared" si="3"/>
        <v/>
      </c>
      <c r="BH6" s="169" t="str">
        <f t="shared" si="4"/>
        <v/>
      </c>
    </row>
    <row r="7" spans="1:60" x14ac:dyDescent="0.2">
      <c r="A7" s="169" t="str">
        <f>IF(受験者名簿!C13="","",受験者名簿!A13)</f>
        <v/>
      </c>
      <c r="B7" s="170" t="str">
        <f>IF(受験者名簿!Z13="","",受験者名簿!Z13)</f>
        <v/>
      </c>
      <c r="C7" s="170" t="str">
        <f t="shared" si="0"/>
        <v/>
      </c>
      <c r="D7" s="170" t="str">
        <f>IF(受験者名簿!AB13="","",受験者名簿!AB13)</f>
        <v/>
      </c>
      <c r="E7" s="170" t="str">
        <f>""</f>
        <v/>
      </c>
      <c r="F7" s="170" t="str">
        <f>IF(受験者名簿!J13="","",TEXT(SUBSTITUTE(受験者名簿!J13,".","/"),"yyyy/mm/dd"))</f>
        <v/>
      </c>
      <c r="G7" s="170" t="str">
        <f>IF(受験者名簿!C13="","",TRIM(受験者名簿!C13))</f>
        <v/>
      </c>
      <c r="H7" s="170" t="str">
        <f>IF(受験者名簿!D13="","",TRIM(受験者名簿!D13))</f>
        <v/>
      </c>
      <c r="I7" s="170" t="str">
        <f>IF(受験者名簿!E13="","",DBCS(TRIM(PHONETIC(受験者名簿!E13))))</f>
        <v/>
      </c>
      <c r="J7" s="170" t="str">
        <f>IF(受験者名簿!F13="","",DBCS(TRIM(PHONETIC(受験者名簿!F13))))</f>
        <v/>
      </c>
      <c r="K7" s="170" t="str">
        <f>IF(受験者名簿!G13="","",TRIM(PROPER(受験者名簿!G13)))</f>
        <v/>
      </c>
      <c r="L7" s="170" t="str">
        <f>IF(受験者名簿!H13="","",TRIM(PROPER(受験者名簿!H13)))</f>
        <v/>
      </c>
      <c r="M7" s="170" t="str">
        <f>IF(受験者名簿!M13="","",受験者名簿!M13)</f>
        <v/>
      </c>
      <c r="N7" s="170" t="str">
        <f>IF(受験者名簿!L13="","",受験者名簿!L13)</f>
        <v/>
      </c>
      <c r="O7" s="170" t="str">
        <f>IF(受験者名簿!N13="","",受験者名簿!N13)</f>
        <v/>
      </c>
      <c r="P7" s="170" t="str">
        <f>IF(受験者名簿!O13="","",受験者名簿!O13)</f>
        <v/>
      </c>
      <c r="Q7" s="170" t="str">
        <f>IF(受験者名簿!P13="","",受験者名簿!P13)</f>
        <v/>
      </c>
      <c r="R7" s="170" t="str">
        <f>IF(受験者名簿!Q13="","",受験者名簿!Q13)</f>
        <v/>
      </c>
      <c r="S7" s="170" t="str">
        <f>IF(受験者名簿!R13="","",受験者名簿!R13)</f>
        <v/>
      </c>
      <c r="T7" s="170" t="str">
        <f>IF(受験者名簿!S13="","",受験者名簿!S13)</f>
        <v/>
      </c>
      <c r="U7" s="170" t="str">
        <f>IF(受験者名簿!T13="","",受験者名簿!T13)</f>
        <v/>
      </c>
      <c r="V7" s="170" t="str">
        <f>IF(受験者名簿!U13="","",受験者名簿!U13)</f>
        <v/>
      </c>
      <c r="W7" s="170" t="str">
        <f>IF(受験者名簿!V13="","",受験者名簿!V13)</f>
        <v/>
      </c>
      <c r="X7" s="170" t="str">
        <f>IF(受験者名簿!W13="","",受験者名簿!W13)</f>
        <v/>
      </c>
      <c r="Y7" s="170" t="str">
        <f>""</f>
        <v/>
      </c>
      <c r="Z7" s="170" t="str">
        <f>""</f>
        <v/>
      </c>
      <c r="AA7" s="170" t="str">
        <f>""</f>
        <v/>
      </c>
      <c r="AB7" s="170" t="str">
        <f>""</f>
        <v/>
      </c>
      <c r="AC7" s="170" t="str">
        <f>IF(受験者名簿!I13="","",受験者名簿!I13)</f>
        <v/>
      </c>
      <c r="AD7" s="170" t="str">
        <f>""</f>
        <v/>
      </c>
      <c r="AE7" s="170" t="str">
        <f>""</f>
        <v/>
      </c>
      <c r="AF7" s="170" t="str">
        <f>IF(受験者名簿!AC13="","",受験者名簿!AC13)</f>
        <v/>
      </c>
      <c r="AG7" s="170" t="str">
        <f>""</f>
        <v/>
      </c>
      <c r="AH7" s="171" t="str">
        <f>IF(受験者名簿!AA13="","",受験者名簿!AA13)</f>
        <v/>
      </c>
      <c r="AI7" s="170" t="str">
        <f>IF(受験者名簿!AD13="","",受験者名簿!AD13)</f>
        <v/>
      </c>
      <c r="AJ7" s="170" t="str">
        <f>IF(受験者名簿!AE13="","",受験者名簿!AE13)</f>
        <v/>
      </c>
      <c r="AK7" s="170" t="str">
        <f>IF(G7="","",受験者名簿!AJ13)&amp;""</f>
        <v/>
      </c>
      <c r="AL7" s="170" t="str">
        <f>IF($G7="","",'受験申込書(団体)'!$K$22)</f>
        <v/>
      </c>
      <c r="AM7" s="170" t="str">
        <f>IF($G7="","",'受験申込書(団体)'!$K$23)</f>
        <v/>
      </c>
      <c r="AN7" s="170" t="str">
        <f>IF($G7="","",'受験申込書(団体)'!$K$25)</f>
        <v/>
      </c>
      <c r="AO7" s="170" t="str">
        <f>IF($G7="","",'受験申込書(団体)'!$L$25)</f>
        <v/>
      </c>
      <c r="AP7" s="170" t="str">
        <f>IF($G7="","",'受験申込書(団体)'!$K$26)</f>
        <v/>
      </c>
      <c r="AQ7" s="170" t="str">
        <f>IF($G7="","",'受験申込書(団体)'!$K$27)</f>
        <v/>
      </c>
      <c r="AR7" s="170" t="str">
        <f>IF($G7="","",'受験申込書(団体)'!$K$28)</f>
        <v/>
      </c>
      <c r="AS7" s="170" t="str">
        <f>IF($G7="","",'受験申込書(団体)'!$K$29)</f>
        <v/>
      </c>
      <c r="AT7" s="170" t="str">
        <f>IF($G7="","",'受験申込書(団体)'!$K$30)</f>
        <v/>
      </c>
      <c r="AU7" s="170" t="str">
        <f>IF($G7="","",'受験申込書(団体)'!$K$31)</f>
        <v/>
      </c>
      <c r="AV7" s="170" t="str">
        <f>IF($G7="","",'受験申込書(団体)'!$K$32)</f>
        <v/>
      </c>
      <c r="AW7" s="170" t="str">
        <f>IF($G7="","",'受験申込書(団体)'!$K$33)</f>
        <v/>
      </c>
      <c r="AX7" s="170" t="str">
        <f>IF($G7="","",'受験申込書(団体)'!$K$24)</f>
        <v/>
      </c>
      <c r="AY7" s="169" t="str">
        <f>IF($G7="","",'受験申込書(団体)'!$E$24)</f>
        <v/>
      </c>
      <c r="AZ7" s="169" t="str">
        <f>IF($G7="","",'受験申込書(団体)'!$E$22&amp;" "&amp;'受験申込書(団体)'!$E$23)</f>
        <v/>
      </c>
      <c r="BA7" s="160" t="str">
        <f>IF($G7="","",受験者名簿!AL13)</f>
        <v/>
      </c>
      <c r="BB7" s="169" t="str">
        <f>""</f>
        <v/>
      </c>
      <c r="BC7" s="169" t="str">
        <f t="shared" si="1"/>
        <v/>
      </c>
      <c r="BD7" s="169" t="str">
        <f t="shared" si="2"/>
        <v/>
      </c>
      <c r="BE7" s="169" t="str">
        <f>""</f>
        <v/>
      </c>
      <c r="BF7" s="169" t="str">
        <f>""</f>
        <v/>
      </c>
      <c r="BG7" s="169" t="str">
        <f t="shared" si="3"/>
        <v/>
      </c>
      <c r="BH7" s="169" t="str">
        <f t="shared" si="4"/>
        <v/>
      </c>
    </row>
    <row r="8" spans="1:60" x14ac:dyDescent="0.2">
      <c r="A8" s="169" t="str">
        <f>IF(受験者名簿!C14="","",受験者名簿!A14)</f>
        <v/>
      </c>
      <c r="B8" s="170" t="str">
        <f>IF(受験者名簿!Z14="","",受験者名簿!Z14)</f>
        <v/>
      </c>
      <c r="C8" s="170" t="str">
        <f t="shared" si="0"/>
        <v/>
      </c>
      <c r="D8" s="170" t="str">
        <f>IF(受験者名簿!AB14="","",受験者名簿!AB14)</f>
        <v/>
      </c>
      <c r="E8" s="170" t="str">
        <f>""</f>
        <v/>
      </c>
      <c r="F8" s="170" t="str">
        <f>IF(受験者名簿!J14="","",TEXT(SUBSTITUTE(受験者名簿!J14,".","/"),"yyyy/mm/dd"))</f>
        <v/>
      </c>
      <c r="G8" s="170" t="str">
        <f>IF(受験者名簿!C14="","",TRIM(受験者名簿!C14))</f>
        <v/>
      </c>
      <c r="H8" s="170" t="str">
        <f>IF(受験者名簿!D14="","",TRIM(受験者名簿!D14))</f>
        <v/>
      </c>
      <c r="I8" s="170" t="str">
        <f>IF(受験者名簿!E14="","",DBCS(TRIM(PHONETIC(受験者名簿!E14))))</f>
        <v/>
      </c>
      <c r="J8" s="170" t="str">
        <f>IF(受験者名簿!F14="","",DBCS(TRIM(PHONETIC(受験者名簿!F14))))</f>
        <v/>
      </c>
      <c r="K8" s="170" t="str">
        <f>IF(受験者名簿!G14="","",TRIM(PROPER(受験者名簿!G14)))</f>
        <v/>
      </c>
      <c r="L8" s="170" t="str">
        <f>IF(受験者名簿!H14="","",TRIM(PROPER(受験者名簿!H14)))</f>
        <v/>
      </c>
      <c r="M8" s="170" t="str">
        <f>IF(受験者名簿!M14="","",受験者名簿!M14)</f>
        <v/>
      </c>
      <c r="N8" s="170" t="str">
        <f>IF(受験者名簿!L14="","",受験者名簿!L14)</f>
        <v/>
      </c>
      <c r="O8" s="170" t="str">
        <f>IF(受験者名簿!N14="","",受験者名簿!N14)</f>
        <v/>
      </c>
      <c r="P8" s="170" t="str">
        <f>IF(受験者名簿!O14="","",受験者名簿!O14)</f>
        <v/>
      </c>
      <c r="Q8" s="170" t="str">
        <f>IF(受験者名簿!P14="","",受験者名簿!P14)</f>
        <v/>
      </c>
      <c r="R8" s="170" t="str">
        <f>IF(受験者名簿!Q14="","",受験者名簿!Q14)</f>
        <v/>
      </c>
      <c r="S8" s="170" t="str">
        <f>IF(受験者名簿!R14="","",受験者名簿!R14)</f>
        <v/>
      </c>
      <c r="T8" s="170" t="str">
        <f>IF(受験者名簿!S14="","",受験者名簿!S14)</f>
        <v/>
      </c>
      <c r="U8" s="170" t="str">
        <f>IF(受験者名簿!T14="","",受験者名簿!T14)</f>
        <v/>
      </c>
      <c r="V8" s="170" t="str">
        <f>IF(受験者名簿!U14="","",受験者名簿!U14)</f>
        <v/>
      </c>
      <c r="W8" s="170" t="str">
        <f>IF(受験者名簿!V14="","",受験者名簿!V14)</f>
        <v/>
      </c>
      <c r="X8" s="170" t="str">
        <f>IF(受験者名簿!W14="","",受験者名簿!W14)</f>
        <v/>
      </c>
      <c r="Y8" s="170" t="str">
        <f>""</f>
        <v/>
      </c>
      <c r="Z8" s="170" t="str">
        <f>""</f>
        <v/>
      </c>
      <c r="AA8" s="170" t="str">
        <f>""</f>
        <v/>
      </c>
      <c r="AB8" s="170" t="str">
        <f>""</f>
        <v/>
      </c>
      <c r="AC8" s="170" t="str">
        <f>IF(受験者名簿!I14="","",受験者名簿!I14)</f>
        <v/>
      </c>
      <c r="AD8" s="170" t="str">
        <f>""</f>
        <v/>
      </c>
      <c r="AE8" s="170" t="str">
        <f>""</f>
        <v/>
      </c>
      <c r="AF8" s="170" t="str">
        <f>IF(受験者名簿!AC14="","",受験者名簿!AC14)</f>
        <v/>
      </c>
      <c r="AG8" s="170" t="str">
        <f>""</f>
        <v/>
      </c>
      <c r="AH8" s="171" t="str">
        <f>IF(受験者名簿!AA14="","",受験者名簿!AA14)</f>
        <v/>
      </c>
      <c r="AI8" s="170" t="str">
        <f>IF(受験者名簿!AD14="","",受験者名簿!AD14)</f>
        <v/>
      </c>
      <c r="AJ8" s="170" t="str">
        <f>IF(受験者名簿!AE14="","",受験者名簿!AE14)</f>
        <v/>
      </c>
      <c r="AK8" s="170" t="str">
        <f>IF(G8="","",受験者名簿!AJ14)&amp;""</f>
        <v/>
      </c>
      <c r="AL8" s="170" t="str">
        <f>IF($G8="","",'受験申込書(団体)'!$K$22)</f>
        <v/>
      </c>
      <c r="AM8" s="170" t="str">
        <f>IF($G8="","",'受験申込書(団体)'!$K$23)</f>
        <v/>
      </c>
      <c r="AN8" s="170" t="str">
        <f>IF($G8="","",'受験申込書(団体)'!$K$25)</f>
        <v/>
      </c>
      <c r="AO8" s="170" t="str">
        <f>IF($G8="","",'受験申込書(団体)'!$L$25)</f>
        <v/>
      </c>
      <c r="AP8" s="170" t="str">
        <f>IF($G8="","",'受験申込書(団体)'!$K$26)</f>
        <v/>
      </c>
      <c r="AQ8" s="170" t="str">
        <f>IF($G8="","",'受験申込書(団体)'!$K$27)</f>
        <v/>
      </c>
      <c r="AR8" s="170" t="str">
        <f>IF($G8="","",'受験申込書(団体)'!$K$28)</f>
        <v/>
      </c>
      <c r="AS8" s="170" t="str">
        <f>IF($G8="","",'受験申込書(団体)'!$K$29)</f>
        <v/>
      </c>
      <c r="AT8" s="170" t="str">
        <f>IF($G8="","",'受験申込書(団体)'!$K$30)</f>
        <v/>
      </c>
      <c r="AU8" s="170" t="str">
        <f>IF($G8="","",'受験申込書(団体)'!$K$31)</f>
        <v/>
      </c>
      <c r="AV8" s="170" t="str">
        <f>IF($G8="","",'受験申込書(団体)'!$K$32)</f>
        <v/>
      </c>
      <c r="AW8" s="170" t="str">
        <f>IF($G8="","",'受験申込書(団体)'!$K$33)</f>
        <v/>
      </c>
      <c r="AX8" s="170" t="str">
        <f>IF($G8="","",'受験申込書(団体)'!$K$24)</f>
        <v/>
      </c>
      <c r="AY8" s="169" t="str">
        <f>IF($G8="","",'受験申込書(団体)'!$E$24)</f>
        <v/>
      </c>
      <c r="AZ8" s="169" t="str">
        <f>IF($G8="","",'受験申込書(団体)'!$E$22&amp;" "&amp;'受験申込書(団体)'!$E$23)</f>
        <v/>
      </c>
      <c r="BA8" s="160" t="str">
        <f>IF($G8="","",受験者名簿!AL14)</f>
        <v/>
      </c>
      <c r="BB8" s="169" t="str">
        <f>""</f>
        <v/>
      </c>
      <c r="BC8" s="169" t="str">
        <f t="shared" si="1"/>
        <v/>
      </c>
      <c r="BD8" s="169" t="str">
        <f t="shared" si="2"/>
        <v/>
      </c>
      <c r="BE8" s="169" t="str">
        <f>""</f>
        <v/>
      </c>
      <c r="BF8" s="169" t="str">
        <f>""</f>
        <v/>
      </c>
      <c r="BG8" s="169" t="str">
        <f t="shared" si="3"/>
        <v/>
      </c>
      <c r="BH8" s="169" t="str">
        <f t="shared" si="4"/>
        <v/>
      </c>
    </row>
    <row r="9" spans="1:60" x14ac:dyDescent="0.2">
      <c r="A9" s="169" t="str">
        <f>IF(受験者名簿!C15="","",受験者名簿!A15)</f>
        <v/>
      </c>
      <c r="B9" s="170" t="str">
        <f>IF(受験者名簿!Z15="","",受験者名簿!Z15)</f>
        <v/>
      </c>
      <c r="C9" s="170" t="str">
        <f t="shared" si="0"/>
        <v/>
      </c>
      <c r="D9" s="170" t="str">
        <f>IF(受験者名簿!AB15="","",受験者名簿!AB15)</f>
        <v/>
      </c>
      <c r="E9" s="170" t="str">
        <f>""</f>
        <v/>
      </c>
      <c r="F9" s="170" t="str">
        <f>IF(受験者名簿!J15="","",TEXT(SUBSTITUTE(受験者名簿!J15,".","/"),"yyyy/mm/dd"))</f>
        <v/>
      </c>
      <c r="G9" s="170" t="str">
        <f>IF(受験者名簿!C15="","",TRIM(受験者名簿!C15))</f>
        <v/>
      </c>
      <c r="H9" s="170" t="str">
        <f>IF(受験者名簿!D15="","",TRIM(受験者名簿!D15))</f>
        <v/>
      </c>
      <c r="I9" s="170" t="str">
        <f>IF(受験者名簿!E15="","",DBCS(TRIM(PHONETIC(受験者名簿!E15))))</f>
        <v/>
      </c>
      <c r="J9" s="170" t="str">
        <f>IF(受験者名簿!F15="","",DBCS(TRIM(PHONETIC(受験者名簿!F15))))</f>
        <v/>
      </c>
      <c r="K9" s="170" t="str">
        <f>IF(受験者名簿!G15="","",TRIM(PROPER(受験者名簿!G15)))</f>
        <v/>
      </c>
      <c r="L9" s="170" t="str">
        <f>IF(受験者名簿!H15="","",TRIM(PROPER(受験者名簿!H15)))</f>
        <v/>
      </c>
      <c r="M9" s="170" t="str">
        <f>IF(受験者名簿!M15="","",受験者名簿!M15)</f>
        <v/>
      </c>
      <c r="N9" s="170" t="str">
        <f>IF(受験者名簿!L15="","",受験者名簿!L15)</f>
        <v/>
      </c>
      <c r="O9" s="170" t="str">
        <f>IF(受験者名簿!N15="","",受験者名簿!N15)</f>
        <v/>
      </c>
      <c r="P9" s="170" t="str">
        <f>IF(受験者名簿!O15="","",受験者名簿!O15)</f>
        <v/>
      </c>
      <c r="Q9" s="170" t="str">
        <f>IF(受験者名簿!P15="","",受験者名簿!P15)</f>
        <v/>
      </c>
      <c r="R9" s="170" t="str">
        <f>IF(受験者名簿!Q15="","",受験者名簿!Q15)</f>
        <v/>
      </c>
      <c r="S9" s="170" t="str">
        <f>IF(受験者名簿!R15="","",受験者名簿!R15)</f>
        <v/>
      </c>
      <c r="T9" s="170" t="str">
        <f>IF(受験者名簿!S15="","",受験者名簿!S15)</f>
        <v/>
      </c>
      <c r="U9" s="170" t="str">
        <f>IF(受験者名簿!T15="","",受験者名簿!T15)</f>
        <v/>
      </c>
      <c r="V9" s="170" t="str">
        <f>IF(受験者名簿!U15="","",受験者名簿!U15)</f>
        <v/>
      </c>
      <c r="W9" s="170" t="str">
        <f>IF(受験者名簿!V15="","",受験者名簿!V15)</f>
        <v/>
      </c>
      <c r="X9" s="170" t="str">
        <f>IF(受験者名簿!W15="","",受験者名簿!W15)</f>
        <v/>
      </c>
      <c r="Y9" s="170" t="str">
        <f>""</f>
        <v/>
      </c>
      <c r="Z9" s="170" t="str">
        <f>""</f>
        <v/>
      </c>
      <c r="AA9" s="170" t="str">
        <f>""</f>
        <v/>
      </c>
      <c r="AB9" s="170" t="str">
        <f>""</f>
        <v/>
      </c>
      <c r="AC9" s="170" t="str">
        <f>IF(受験者名簿!I15="","",受験者名簿!I15)</f>
        <v/>
      </c>
      <c r="AD9" s="170" t="str">
        <f>""</f>
        <v/>
      </c>
      <c r="AE9" s="170" t="str">
        <f>""</f>
        <v/>
      </c>
      <c r="AF9" s="170" t="str">
        <f>IF(受験者名簿!AC15="","",受験者名簿!AC15)</f>
        <v/>
      </c>
      <c r="AG9" s="170" t="str">
        <f>""</f>
        <v/>
      </c>
      <c r="AH9" s="171" t="str">
        <f>IF(受験者名簿!AA15="","",受験者名簿!AA15)</f>
        <v/>
      </c>
      <c r="AI9" s="170" t="str">
        <f>IF(受験者名簿!AD15="","",受験者名簿!AD15)</f>
        <v/>
      </c>
      <c r="AJ9" s="170" t="str">
        <f>IF(受験者名簿!AE15="","",受験者名簿!AE15)</f>
        <v/>
      </c>
      <c r="AK9" s="170" t="str">
        <f>IF(G9="","",受験者名簿!AJ15)&amp;""</f>
        <v/>
      </c>
      <c r="AL9" s="170" t="str">
        <f>IF($G9="","",'受験申込書(団体)'!$K$22)</f>
        <v/>
      </c>
      <c r="AM9" s="170" t="str">
        <f>IF($G9="","",'受験申込書(団体)'!$K$23)</f>
        <v/>
      </c>
      <c r="AN9" s="170" t="str">
        <f>IF($G9="","",'受験申込書(団体)'!$K$25)</f>
        <v/>
      </c>
      <c r="AO9" s="170" t="str">
        <f>IF($G9="","",'受験申込書(団体)'!$L$25)</f>
        <v/>
      </c>
      <c r="AP9" s="170" t="str">
        <f>IF($G9="","",'受験申込書(団体)'!$K$26)</f>
        <v/>
      </c>
      <c r="AQ9" s="170" t="str">
        <f>IF($G9="","",'受験申込書(団体)'!$K$27)</f>
        <v/>
      </c>
      <c r="AR9" s="170" t="str">
        <f>IF($G9="","",'受験申込書(団体)'!$K$28)</f>
        <v/>
      </c>
      <c r="AS9" s="170" t="str">
        <f>IF($G9="","",'受験申込書(団体)'!$K$29)</f>
        <v/>
      </c>
      <c r="AT9" s="170" t="str">
        <f>IF($G9="","",'受験申込書(団体)'!$K$30)</f>
        <v/>
      </c>
      <c r="AU9" s="170" t="str">
        <f>IF($G9="","",'受験申込書(団体)'!$K$31)</f>
        <v/>
      </c>
      <c r="AV9" s="170" t="str">
        <f>IF($G9="","",'受験申込書(団体)'!$K$32)</f>
        <v/>
      </c>
      <c r="AW9" s="170" t="str">
        <f>IF($G9="","",'受験申込書(団体)'!$K$33)</f>
        <v/>
      </c>
      <c r="AX9" s="170" t="str">
        <f>IF($G9="","",'受験申込書(団体)'!$K$24)</f>
        <v/>
      </c>
      <c r="AY9" s="169" t="str">
        <f>IF($G9="","",'受験申込書(団体)'!$E$24)</f>
        <v/>
      </c>
      <c r="AZ9" s="169" t="str">
        <f>IF($G9="","",'受験申込書(団体)'!$E$22&amp;" "&amp;'受験申込書(団体)'!$E$23)</f>
        <v/>
      </c>
      <c r="BA9" s="160" t="str">
        <f>IF($G9="","",受験者名簿!AL15)</f>
        <v/>
      </c>
      <c r="BB9" s="169" t="str">
        <f>""</f>
        <v/>
      </c>
      <c r="BC9" s="169" t="str">
        <f t="shared" si="1"/>
        <v/>
      </c>
      <c r="BD9" s="169" t="str">
        <f t="shared" si="2"/>
        <v/>
      </c>
      <c r="BE9" s="169" t="str">
        <f>""</f>
        <v/>
      </c>
      <c r="BF9" s="169" t="str">
        <f>""</f>
        <v/>
      </c>
      <c r="BG9" s="169" t="str">
        <f t="shared" si="3"/>
        <v/>
      </c>
      <c r="BH9" s="169" t="str">
        <f t="shared" si="4"/>
        <v/>
      </c>
    </row>
    <row r="10" spans="1:60" x14ac:dyDescent="0.2">
      <c r="A10" s="169" t="str">
        <f>IF(受験者名簿!C16="","",受験者名簿!A16)</f>
        <v/>
      </c>
      <c r="B10" s="170" t="str">
        <f>IF(受験者名簿!Z16="","",受験者名簿!Z16)</f>
        <v/>
      </c>
      <c r="C10" s="170" t="str">
        <f t="shared" si="0"/>
        <v/>
      </c>
      <c r="D10" s="170" t="str">
        <f>IF(受験者名簿!AB16="","",受験者名簿!AB16)</f>
        <v/>
      </c>
      <c r="E10" s="170" t="str">
        <f>""</f>
        <v/>
      </c>
      <c r="F10" s="170" t="str">
        <f>IF(受験者名簿!J16="","",TEXT(SUBSTITUTE(受験者名簿!J16,".","/"),"yyyy/mm/dd"))</f>
        <v/>
      </c>
      <c r="G10" s="170" t="str">
        <f>IF(受験者名簿!C16="","",TRIM(受験者名簿!C16))</f>
        <v/>
      </c>
      <c r="H10" s="170" t="str">
        <f>IF(受験者名簿!D16="","",TRIM(受験者名簿!D16))</f>
        <v/>
      </c>
      <c r="I10" s="170" t="str">
        <f>IF(受験者名簿!E16="","",DBCS(TRIM(PHONETIC(受験者名簿!E16))))</f>
        <v/>
      </c>
      <c r="J10" s="170" t="str">
        <f>IF(受験者名簿!F16="","",DBCS(TRIM(PHONETIC(受験者名簿!F16))))</f>
        <v/>
      </c>
      <c r="K10" s="170" t="str">
        <f>IF(受験者名簿!G16="","",TRIM(PROPER(受験者名簿!G16)))</f>
        <v/>
      </c>
      <c r="L10" s="170" t="str">
        <f>IF(受験者名簿!H16="","",TRIM(PROPER(受験者名簿!H16)))</f>
        <v/>
      </c>
      <c r="M10" s="170" t="str">
        <f>IF(受験者名簿!M16="","",受験者名簿!M16)</f>
        <v/>
      </c>
      <c r="N10" s="170" t="str">
        <f>IF(受験者名簿!L16="","",受験者名簿!L16)</f>
        <v/>
      </c>
      <c r="O10" s="170" t="str">
        <f>IF(受験者名簿!N16="","",受験者名簿!N16)</f>
        <v/>
      </c>
      <c r="P10" s="170" t="str">
        <f>IF(受験者名簿!O16="","",受験者名簿!O16)</f>
        <v/>
      </c>
      <c r="Q10" s="170" t="str">
        <f>IF(受験者名簿!P16="","",受験者名簿!P16)</f>
        <v/>
      </c>
      <c r="R10" s="170" t="str">
        <f>IF(受験者名簿!Q16="","",受験者名簿!Q16)</f>
        <v/>
      </c>
      <c r="S10" s="170" t="str">
        <f>IF(受験者名簿!R16="","",受験者名簿!R16)</f>
        <v/>
      </c>
      <c r="T10" s="170" t="str">
        <f>IF(受験者名簿!S16="","",受験者名簿!S16)</f>
        <v/>
      </c>
      <c r="U10" s="170" t="str">
        <f>IF(受験者名簿!T16="","",受験者名簿!T16)</f>
        <v/>
      </c>
      <c r="V10" s="170" t="str">
        <f>IF(受験者名簿!U16="","",受験者名簿!U16)</f>
        <v/>
      </c>
      <c r="W10" s="170" t="str">
        <f>IF(受験者名簿!V16="","",受験者名簿!V16)</f>
        <v/>
      </c>
      <c r="X10" s="170" t="str">
        <f>IF(受験者名簿!W16="","",受験者名簿!W16)</f>
        <v/>
      </c>
      <c r="Y10" s="170" t="str">
        <f>""</f>
        <v/>
      </c>
      <c r="Z10" s="170" t="str">
        <f>""</f>
        <v/>
      </c>
      <c r="AA10" s="170" t="str">
        <f>""</f>
        <v/>
      </c>
      <c r="AB10" s="170" t="str">
        <f>""</f>
        <v/>
      </c>
      <c r="AC10" s="170" t="str">
        <f>IF(受験者名簿!I16="","",受験者名簿!I16)</f>
        <v/>
      </c>
      <c r="AD10" s="170" t="str">
        <f>""</f>
        <v/>
      </c>
      <c r="AE10" s="170" t="str">
        <f>""</f>
        <v/>
      </c>
      <c r="AF10" s="170" t="str">
        <f>IF(受験者名簿!AC16="","",受験者名簿!AC16)</f>
        <v/>
      </c>
      <c r="AG10" s="170" t="str">
        <f>""</f>
        <v/>
      </c>
      <c r="AH10" s="171" t="str">
        <f>IF(受験者名簿!AA16="","",受験者名簿!AA16)</f>
        <v/>
      </c>
      <c r="AI10" s="170" t="str">
        <f>IF(受験者名簿!AD16="","",受験者名簿!AD16)</f>
        <v/>
      </c>
      <c r="AJ10" s="170" t="str">
        <f>IF(受験者名簿!AE16="","",受験者名簿!AE16)</f>
        <v/>
      </c>
      <c r="AK10" s="170" t="str">
        <f>IF(G10="","",受験者名簿!AJ16)&amp;""</f>
        <v/>
      </c>
      <c r="AL10" s="170" t="str">
        <f>IF($G10="","",'受験申込書(団体)'!$K$22)</f>
        <v/>
      </c>
      <c r="AM10" s="170" t="str">
        <f>IF($G10="","",'受験申込書(団体)'!$K$23)</f>
        <v/>
      </c>
      <c r="AN10" s="170" t="str">
        <f>IF($G10="","",'受験申込書(団体)'!$K$25)</f>
        <v/>
      </c>
      <c r="AO10" s="170" t="str">
        <f>IF($G10="","",'受験申込書(団体)'!$L$25)</f>
        <v/>
      </c>
      <c r="AP10" s="170" t="str">
        <f>IF($G10="","",'受験申込書(団体)'!$K$26)</f>
        <v/>
      </c>
      <c r="AQ10" s="170" t="str">
        <f>IF($G10="","",'受験申込書(団体)'!$K$27)</f>
        <v/>
      </c>
      <c r="AR10" s="170" t="str">
        <f>IF($G10="","",'受験申込書(団体)'!$K$28)</f>
        <v/>
      </c>
      <c r="AS10" s="170" t="str">
        <f>IF($G10="","",'受験申込書(団体)'!$K$29)</f>
        <v/>
      </c>
      <c r="AT10" s="170" t="str">
        <f>IF($G10="","",'受験申込書(団体)'!$K$30)</f>
        <v/>
      </c>
      <c r="AU10" s="170" t="str">
        <f>IF($G10="","",'受験申込書(団体)'!$K$31)</f>
        <v/>
      </c>
      <c r="AV10" s="170" t="str">
        <f>IF($G10="","",'受験申込書(団体)'!$K$32)</f>
        <v/>
      </c>
      <c r="AW10" s="170" t="str">
        <f>IF($G10="","",'受験申込書(団体)'!$K$33)</f>
        <v/>
      </c>
      <c r="AX10" s="170" t="str">
        <f>IF($G10="","",'受験申込書(団体)'!$K$24)</f>
        <v/>
      </c>
      <c r="AY10" s="169" t="str">
        <f>IF($G10="","",'受験申込書(団体)'!$E$24)</f>
        <v/>
      </c>
      <c r="AZ10" s="169" t="str">
        <f>IF($G10="","",'受験申込書(団体)'!$E$22&amp;" "&amp;'受験申込書(団体)'!$E$23)</f>
        <v/>
      </c>
      <c r="BA10" s="160" t="str">
        <f>IF($G10="","",受験者名簿!AL16)</f>
        <v/>
      </c>
      <c r="BB10" s="169" t="str">
        <f>""</f>
        <v/>
      </c>
      <c r="BC10" s="169" t="str">
        <f t="shared" si="1"/>
        <v/>
      </c>
      <c r="BD10" s="169" t="str">
        <f t="shared" si="2"/>
        <v/>
      </c>
      <c r="BE10" s="169" t="str">
        <f>""</f>
        <v/>
      </c>
      <c r="BF10" s="169" t="str">
        <f>""</f>
        <v/>
      </c>
      <c r="BG10" s="169" t="str">
        <f t="shared" si="3"/>
        <v/>
      </c>
      <c r="BH10" s="169" t="str">
        <f t="shared" si="4"/>
        <v/>
      </c>
    </row>
    <row r="11" spans="1:60" x14ac:dyDescent="0.2">
      <c r="A11" s="169" t="str">
        <f>IF(受験者名簿!C17="","",受験者名簿!A17)</f>
        <v/>
      </c>
      <c r="B11" s="170" t="str">
        <f>IF(受験者名簿!Z17="","",受験者名簿!Z17)</f>
        <v/>
      </c>
      <c r="C11" s="170" t="str">
        <f t="shared" si="0"/>
        <v/>
      </c>
      <c r="D11" s="170" t="str">
        <f>IF(受験者名簿!AB17="","",受験者名簿!AB17)</f>
        <v/>
      </c>
      <c r="E11" s="170" t="str">
        <f>""</f>
        <v/>
      </c>
      <c r="F11" s="170" t="str">
        <f>IF(受験者名簿!J17="","",TEXT(SUBSTITUTE(受験者名簿!J17,".","/"),"yyyy/mm/dd"))</f>
        <v/>
      </c>
      <c r="G11" s="170" t="str">
        <f>IF(受験者名簿!C17="","",TRIM(受験者名簿!C17))</f>
        <v/>
      </c>
      <c r="H11" s="170" t="str">
        <f>IF(受験者名簿!D17="","",TRIM(受験者名簿!D17))</f>
        <v/>
      </c>
      <c r="I11" s="170" t="str">
        <f>IF(受験者名簿!E17="","",DBCS(TRIM(PHONETIC(受験者名簿!E17))))</f>
        <v/>
      </c>
      <c r="J11" s="170" t="str">
        <f>IF(受験者名簿!F17="","",DBCS(TRIM(PHONETIC(受験者名簿!F17))))</f>
        <v/>
      </c>
      <c r="K11" s="170" t="str">
        <f>IF(受験者名簿!G17="","",TRIM(PROPER(受験者名簿!G17)))</f>
        <v/>
      </c>
      <c r="L11" s="170" t="str">
        <f>IF(受験者名簿!H17="","",TRIM(PROPER(受験者名簿!H17)))</f>
        <v/>
      </c>
      <c r="M11" s="170" t="str">
        <f>IF(受験者名簿!M17="","",受験者名簿!M17)</f>
        <v/>
      </c>
      <c r="N11" s="170" t="str">
        <f>IF(受験者名簿!L17="","",受験者名簿!L17)</f>
        <v/>
      </c>
      <c r="O11" s="170" t="str">
        <f>IF(受験者名簿!N17="","",受験者名簿!N17)</f>
        <v/>
      </c>
      <c r="P11" s="170" t="str">
        <f>IF(受験者名簿!O17="","",受験者名簿!O17)</f>
        <v/>
      </c>
      <c r="Q11" s="170" t="str">
        <f>IF(受験者名簿!P17="","",受験者名簿!P17)</f>
        <v/>
      </c>
      <c r="R11" s="170" t="str">
        <f>IF(受験者名簿!Q17="","",受験者名簿!Q17)</f>
        <v/>
      </c>
      <c r="S11" s="170" t="str">
        <f>IF(受験者名簿!R17="","",受験者名簿!R17)</f>
        <v/>
      </c>
      <c r="T11" s="170" t="str">
        <f>IF(受験者名簿!S17="","",受験者名簿!S17)</f>
        <v/>
      </c>
      <c r="U11" s="170" t="str">
        <f>IF(受験者名簿!T17="","",受験者名簿!T17)</f>
        <v/>
      </c>
      <c r="V11" s="170" t="str">
        <f>IF(受験者名簿!U17="","",受験者名簿!U17)</f>
        <v/>
      </c>
      <c r="W11" s="170" t="str">
        <f>IF(受験者名簿!V17="","",受験者名簿!V17)</f>
        <v/>
      </c>
      <c r="X11" s="170" t="str">
        <f>IF(受験者名簿!W17="","",受験者名簿!W17)</f>
        <v/>
      </c>
      <c r="Y11" s="170" t="str">
        <f>""</f>
        <v/>
      </c>
      <c r="Z11" s="170" t="str">
        <f>""</f>
        <v/>
      </c>
      <c r="AA11" s="170" t="str">
        <f>""</f>
        <v/>
      </c>
      <c r="AB11" s="170" t="str">
        <f>""</f>
        <v/>
      </c>
      <c r="AC11" s="170" t="str">
        <f>IF(受験者名簿!I17="","",受験者名簿!I17)</f>
        <v/>
      </c>
      <c r="AD11" s="170" t="str">
        <f>""</f>
        <v/>
      </c>
      <c r="AE11" s="170" t="str">
        <f>""</f>
        <v/>
      </c>
      <c r="AF11" s="170" t="str">
        <f>IF(受験者名簿!AC17="","",受験者名簿!AC17)</f>
        <v/>
      </c>
      <c r="AG11" s="170" t="str">
        <f>""</f>
        <v/>
      </c>
      <c r="AH11" s="171" t="str">
        <f>IF(受験者名簿!AA17="","",受験者名簿!AA17)</f>
        <v/>
      </c>
      <c r="AI11" s="170" t="str">
        <f>IF(受験者名簿!AD17="","",受験者名簿!AD17)</f>
        <v/>
      </c>
      <c r="AJ11" s="170" t="str">
        <f>IF(受験者名簿!AE17="","",受験者名簿!AE17)</f>
        <v/>
      </c>
      <c r="AK11" s="170" t="str">
        <f>IF(G11="","",受験者名簿!AJ17)&amp;""</f>
        <v/>
      </c>
      <c r="AL11" s="170" t="str">
        <f>IF($G11="","",'受験申込書(団体)'!$K$22)</f>
        <v/>
      </c>
      <c r="AM11" s="170" t="str">
        <f>IF($G11="","",'受験申込書(団体)'!$K$23)</f>
        <v/>
      </c>
      <c r="AN11" s="170" t="str">
        <f>IF($G11="","",'受験申込書(団体)'!$K$25)</f>
        <v/>
      </c>
      <c r="AO11" s="170" t="str">
        <f>IF($G11="","",'受験申込書(団体)'!$L$25)</f>
        <v/>
      </c>
      <c r="AP11" s="170" t="str">
        <f>IF($G11="","",'受験申込書(団体)'!$K$26)</f>
        <v/>
      </c>
      <c r="AQ11" s="170" t="str">
        <f>IF($G11="","",'受験申込書(団体)'!$K$27)</f>
        <v/>
      </c>
      <c r="AR11" s="170" t="str">
        <f>IF($G11="","",'受験申込書(団体)'!$K$28)</f>
        <v/>
      </c>
      <c r="AS11" s="170" t="str">
        <f>IF($G11="","",'受験申込書(団体)'!$K$29)</f>
        <v/>
      </c>
      <c r="AT11" s="170" t="str">
        <f>IF($G11="","",'受験申込書(団体)'!$K$30)</f>
        <v/>
      </c>
      <c r="AU11" s="170" t="str">
        <f>IF($G11="","",'受験申込書(団体)'!$K$31)</f>
        <v/>
      </c>
      <c r="AV11" s="170" t="str">
        <f>IF($G11="","",'受験申込書(団体)'!$K$32)</f>
        <v/>
      </c>
      <c r="AW11" s="170" t="str">
        <f>IF($G11="","",'受験申込書(団体)'!$K$33)</f>
        <v/>
      </c>
      <c r="AX11" s="170" t="str">
        <f>IF($G11="","",'受験申込書(団体)'!$K$24)</f>
        <v/>
      </c>
      <c r="AY11" s="169" t="str">
        <f>IF($G11="","",'受験申込書(団体)'!$E$24)</f>
        <v/>
      </c>
      <c r="AZ11" s="169" t="str">
        <f>IF($G11="","",'受験申込書(団体)'!$E$22&amp;" "&amp;'受験申込書(団体)'!$E$23)</f>
        <v/>
      </c>
      <c r="BA11" s="160" t="str">
        <f>IF($G11="","",受験者名簿!AL17)</f>
        <v/>
      </c>
      <c r="BB11" s="169" t="str">
        <f>""</f>
        <v/>
      </c>
      <c r="BC11" s="169" t="str">
        <f t="shared" si="1"/>
        <v/>
      </c>
      <c r="BD11" s="169" t="str">
        <f t="shared" si="2"/>
        <v/>
      </c>
      <c r="BE11" s="169" t="str">
        <f>""</f>
        <v/>
      </c>
      <c r="BF11" s="169" t="str">
        <f>""</f>
        <v/>
      </c>
      <c r="BG11" s="169" t="str">
        <f t="shared" si="3"/>
        <v/>
      </c>
      <c r="BH11" s="169" t="str">
        <f t="shared" si="4"/>
        <v/>
      </c>
    </row>
    <row r="12" spans="1:60" x14ac:dyDescent="0.2">
      <c r="A12" s="169" t="str">
        <f>IF(受験者名簿!C18="","",受験者名簿!A18)</f>
        <v/>
      </c>
      <c r="B12" s="170" t="str">
        <f>IF(受験者名簿!Z18="","",受験者名簿!Z18)</f>
        <v/>
      </c>
      <c r="C12" s="170" t="str">
        <f t="shared" si="0"/>
        <v/>
      </c>
      <c r="D12" s="170" t="str">
        <f>IF(受験者名簿!AB18="","",受験者名簿!AB18)</f>
        <v/>
      </c>
      <c r="E12" s="170" t="str">
        <f>""</f>
        <v/>
      </c>
      <c r="F12" s="170" t="str">
        <f>IF(受験者名簿!J18="","",TEXT(SUBSTITUTE(受験者名簿!J18,".","/"),"yyyy/mm/dd"))</f>
        <v/>
      </c>
      <c r="G12" s="170" t="str">
        <f>IF(受験者名簿!C18="","",TRIM(受験者名簿!C18))</f>
        <v/>
      </c>
      <c r="H12" s="170" t="str">
        <f>IF(受験者名簿!D18="","",TRIM(受験者名簿!D18))</f>
        <v/>
      </c>
      <c r="I12" s="170" t="str">
        <f>IF(受験者名簿!E18="","",DBCS(TRIM(PHONETIC(受験者名簿!E18))))</f>
        <v/>
      </c>
      <c r="J12" s="170" t="str">
        <f>IF(受験者名簿!F18="","",DBCS(TRIM(PHONETIC(受験者名簿!F18))))</f>
        <v/>
      </c>
      <c r="K12" s="170" t="str">
        <f>IF(受験者名簿!G18="","",TRIM(PROPER(受験者名簿!G18)))</f>
        <v/>
      </c>
      <c r="L12" s="170" t="str">
        <f>IF(受験者名簿!H18="","",TRIM(PROPER(受験者名簿!H18)))</f>
        <v/>
      </c>
      <c r="M12" s="170" t="str">
        <f>IF(受験者名簿!M18="","",受験者名簿!M18)</f>
        <v/>
      </c>
      <c r="N12" s="170" t="str">
        <f>IF(受験者名簿!L18="","",受験者名簿!L18)</f>
        <v/>
      </c>
      <c r="O12" s="170" t="str">
        <f>IF(受験者名簿!N18="","",受験者名簿!N18)</f>
        <v/>
      </c>
      <c r="P12" s="170" t="str">
        <f>IF(受験者名簿!O18="","",受験者名簿!O18)</f>
        <v/>
      </c>
      <c r="Q12" s="170" t="str">
        <f>IF(受験者名簿!P18="","",受験者名簿!P18)</f>
        <v/>
      </c>
      <c r="R12" s="170" t="str">
        <f>IF(受験者名簿!Q18="","",受験者名簿!Q18)</f>
        <v/>
      </c>
      <c r="S12" s="170" t="str">
        <f>IF(受験者名簿!R18="","",受験者名簿!R18)</f>
        <v/>
      </c>
      <c r="T12" s="170" t="str">
        <f>IF(受験者名簿!S18="","",受験者名簿!S18)</f>
        <v/>
      </c>
      <c r="U12" s="170" t="str">
        <f>IF(受験者名簿!T18="","",受験者名簿!T18)</f>
        <v/>
      </c>
      <c r="V12" s="170" t="str">
        <f>IF(受験者名簿!U18="","",受験者名簿!U18)</f>
        <v/>
      </c>
      <c r="W12" s="170" t="str">
        <f>IF(受験者名簿!V18="","",受験者名簿!V18)</f>
        <v/>
      </c>
      <c r="X12" s="170" t="str">
        <f>IF(受験者名簿!W18="","",受験者名簿!W18)</f>
        <v/>
      </c>
      <c r="Y12" s="170" t="str">
        <f>""</f>
        <v/>
      </c>
      <c r="Z12" s="170" t="str">
        <f>""</f>
        <v/>
      </c>
      <c r="AA12" s="170" t="str">
        <f>""</f>
        <v/>
      </c>
      <c r="AB12" s="170" t="str">
        <f>""</f>
        <v/>
      </c>
      <c r="AC12" s="170" t="str">
        <f>IF(受験者名簿!I18="","",受験者名簿!I18)</f>
        <v/>
      </c>
      <c r="AD12" s="170" t="str">
        <f>""</f>
        <v/>
      </c>
      <c r="AE12" s="170" t="str">
        <f>""</f>
        <v/>
      </c>
      <c r="AF12" s="170" t="str">
        <f>IF(受験者名簿!AC18="","",受験者名簿!AC18)</f>
        <v/>
      </c>
      <c r="AG12" s="170" t="str">
        <f>""</f>
        <v/>
      </c>
      <c r="AH12" s="171" t="str">
        <f>IF(受験者名簿!AA18="","",受験者名簿!AA18)</f>
        <v/>
      </c>
      <c r="AI12" s="170" t="str">
        <f>IF(受験者名簿!AD18="","",受験者名簿!AD18)</f>
        <v/>
      </c>
      <c r="AJ12" s="170" t="str">
        <f>IF(受験者名簿!AE18="","",受験者名簿!AE18)</f>
        <v/>
      </c>
      <c r="AK12" s="170" t="str">
        <f>IF(G12="","",受験者名簿!AJ18)&amp;""</f>
        <v/>
      </c>
      <c r="AL12" s="170" t="str">
        <f>IF($G12="","",'受験申込書(団体)'!$K$22)</f>
        <v/>
      </c>
      <c r="AM12" s="170" t="str">
        <f>IF($G12="","",'受験申込書(団体)'!$K$23)</f>
        <v/>
      </c>
      <c r="AN12" s="170" t="str">
        <f>IF($G12="","",'受験申込書(団体)'!$K$25)</f>
        <v/>
      </c>
      <c r="AO12" s="170" t="str">
        <f>IF($G12="","",'受験申込書(団体)'!$L$25)</f>
        <v/>
      </c>
      <c r="AP12" s="170" t="str">
        <f>IF($G12="","",'受験申込書(団体)'!$K$26)</f>
        <v/>
      </c>
      <c r="AQ12" s="170" t="str">
        <f>IF($G12="","",'受験申込書(団体)'!$K$27)</f>
        <v/>
      </c>
      <c r="AR12" s="170" t="str">
        <f>IF($G12="","",'受験申込書(団体)'!$K$28)</f>
        <v/>
      </c>
      <c r="AS12" s="170" t="str">
        <f>IF($G12="","",'受験申込書(団体)'!$K$29)</f>
        <v/>
      </c>
      <c r="AT12" s="170" t="str">
        <f>IF($G12="","",'受験申込書(団体)'!$K$30)</f>
        <v/>
      </c>
      <c r="AU12" s="170" t="str">
        <f>IF($G12="","",'受験申込書(団体)'!$K$31)</f>
        <v/>
      </c>
      <c r="AV12" s="170" t="str">
        <f>IF($G12="","",'受験申込書(団体)'!$K$32)</f>
        <v/>
      </c>
      <c r="AW12" s="170" t="str">
        <f>IF($G12="","",'受験申込書(団体)'!$K$33)</f>
        <v/>
      </c>
      <c r="AX12" s="170" t="str">
        <f>IF($G12="","",'受験申込書(団体)'!$K$24)</f>
        <v/>
      </c>
      <c r="AY12" s="169" t="str">
        <f>IF($G12="","",'受験申込書(団体)'!$E$24)</f>
        <v/>
      </c>
      <c r="AZ12" s="169" t="str">
        <f>IF($G12="","",'受験申込書(団体)'!$E$22&amp;" "&amp;'受験申込書(団体)'!$E$23)</f>
        <v/>
      </c>
      <c r="BA12" s="160" t="str">
        <f>IF($G12="","",受験者名簿!AL18)</f>
        <v/>
      </c>
      <c r="BB12" s="169" t="str">
        <f>""</f>
        <v/>
      </c>
      <c r="BC12" s="169" t="str">
        <f t="shared" si="1"/>
        <v/>
      </c>
      <c r="BD12" s="169" t="str">
        <f t="shared" si="2"/>
        <v/>
      </c>
      <c r="BE12" s="169" t="str">
        <f>""</f>
        <v/>
      </c>
      <c r="BF12" s="169" t="str">
        <f>""</f>
        <v/>
      </c>
      <c r="BG12" s="169" t="str">
        <f t="shared" si="3"/>
        <v/>
      </c>
      <c r="BH12" s="169" t="str">
        <f t="shared" si="4"/>
        <v/>
      </c>
    </row>
    <row r="13" spans="1:60" x14ac:dyDescent="0.2">
      <c r="A13" s="169" t="str">
        <f>IF(受験者名簿!C19="","",受験者名簿!A19)</f>
        <v/>
      </c>
      <c r="B13" s="170" t="str">
        <f>IF(受験者名簿!Z19="","",受験者名簿!Z19)</f>
        <v/>
      </c>
      <c r="C13" s="170" t="str">
        <f t="shared" si="0"/>
        <v/>
      </c>
      <c r="D13" s="170" t="str">
        <f>IF(受験者名簿!AB19="","",受験者名簿!AB19)</f>
        <v/>
      </c>
      <c r="E13" s="170" t="str">
        <f>""</f>
        <v/>
      </c>
      <c r="F13" s="170" t="str">
        <f>IF(受験者名簿!J19="","",TEXT(SUBSTITUTE(受験者名簿!J19,".","/"),"yyyy/mm/dd"))</f>
        <v/>
      </c>
      <c r="G13" s="170" t="str">
        <f>IF(受験者名簿!C19="","",TRIM(受験者名簿!C19))</f>
        <v/>
      </c>
      <c r="H13" s="170" t="str">
        <f>IF(受験者名簿!D19="","",TRIM(受験者名簿!D19))</f>
        <v/>
      </c>
      <c r="I13" s="170" t="str">
        <f>IF(受験者名簿!E19="","",DBCS(TRIM(PHONETIC(受験者名簿!E19))))</f>
        <v/>
      </c>
      <c r="J13" s="170" t="str">
        <f>IF(受験者名簿!F19="","",DBCS(TRIM(PHONETIC(受験者名簿!F19))))</f>
        <v/>
      </c>
      <c r="K13" s="170" t="str">
        <f>IF(受験者名簿!G19="","",TRIM(PROPER(受験者名簿!G19)))</f>
        <v/>
      </c>
      <c r="L13" s="170" t="str">
        <f>IF(受験者名簿!H19="","",TRIM(PROPER(受験者名簿!H19)))</f>
        <v/>
      </c>
      <c r="M13" s="170" t="str">
        <f>IF(受験者名簿!M19="","",受験者名簿!M19)</f>
        <v/>
      </c>
      <c r="N13" s="170" t="str">
        <f>IF(受験者名簿!L19="","",受験者名簿!L19)</f>
        <v/>
      </c>
      <c r="O13" s="170" t="str">
        <f>IF(受験者名簿!N19="","",受験者名簿!N19)</f>
        <v/>
      </c>
      <c r="P13" s="170" t="str">
        <f>IF(受験者名簿!O19="","",受験者名簿!O19)</f>
        <v/>
      </c>
      <c r="Q13" s="170" t="str">
        <f>IF(受験者名簿!P19="","",受験者名簿!P19)</f>
        <v/>
      </c>
      <c r="R13" s="170" t="str">
        <f>IF(受験者名簿!Q19="","",受験者名簿!Q19)</f>
        <v/>
      </c>
      <c r="S13" s="170" t="str">
        <f>IF(受験者名簿!R19="","",受験者名簿!R19)</f>
        <v/>
      </c>
      <c r="T13" s="170" t="str">
        <f>IF(受験者名簿!S19="","",受験者名簿!S19)</f>
        <v/>
      </c>
      <c r="U13" s="170" t="str">
        <f>IF(受験者名簿!T19="","",受験者名簿!T19)</f>
        <v/>
      </c>
      <c r="V13" s="170" t="str">
        <f>IF(受験者名簿!U19="","",受験者名簿!U19)</f>
        <v/>
      </c>
      <c r="W13" s="170" t="str">
        <f>IF(受験者名簿!V19="","",受験者名簿!V19)</f>
        <v/>
      </c>
      <c r="X13" s="170" t="str">
        <f>IF(受験者名簿!W19="","",受験者名簿!W19)</f>
        <v/>
      </c>
      <c r="Y13" s="170" t="str">
        <f>""</f>
        <v/>
      </c>
      <c r="Z13" s="170" t="str">
        <f>""</f>
        <v/>
      </c>
      <c r="AA13" s="170" t="str">
        <f>""</f>
        <v/>
      </c>
      <c r="AB13" s="170" t="str">
        <f>""</f>
        <v/>
      </c>
      <c r="AC13" s="170" t="str">
        <f>IF(受験者名簿!I19="","",受験者名簿!I19)</f>
        <v/>
      </c>
      <c r="AD13" s="170" t="str">
        <f>""</f>
        <v/>
      </c>
      <c r="AE13" s="170" t="str">
        <f>""</f>
        <v/>
      </c>
      <c r="AF13" s="170" t="str">
        <f>IF(受験者名簿!AC19="","",受験者名簿!AC19)</f>
        <v/>
      </c>
      <c r="AG13" s="170" t="str">
        <f>""</f>
        <v/>
      </c>
      <c r="AH13" s="171" t="str">
        <f>IF(受験者名簿!AA19="","",受験者名簿!AA19)</f>
        <v/>
      </c>
      <c r="AI13" s="170" t="str">
        <f>IF(受験者名簿!AD19="","",受験者名簿!AD19)</f>
        <v/>
      </c>
      <c r="AJ13" s="170" t="str">
        <f>IF(受験者名簿!AE19="","",受験者名簿!AE19)</f>
        <v/>
      </c>
      <c r="AK13" s="170" t="str">
        <f>IF(G13="","",受験者名簿!AJ19)&amp;""</f>
        <v/>
      </c>
      <c r="AL13" s="170" t="str">
        <f>IF($G13="","",'受験申込書(団体)'!$K$22)</f>
        <v/>
      </c>
      <c r="AM13" s="170" t="str">
        <f>IF($G13="","",'受験申込書(団体)'!$K$23)</f>
        <v/>
      </c>
      <c r="AN13" s="170" t="str">
        <f>IF($G13="","",'受験申込書(団体)'!$K$25)</f>
        <v/>
      </c>
      <c r="AO13" s="170" t="str">
        <f>IF($G13="","",'受験申込書(団体)'!$L$25)</f>
        <v/>
      </c>
      <c r="AP13" s="170" t="str">
        <f>IF($G13="","",'受験申込書(団体)'!$K$26)</f>
        <v/>
      </c>
      <c r="AQ13" s="170" t="str">
        <f>IF($G13="","",'受験申込書(団体)'!$K$27)</f>
        <v/>
      </c>
      <c r="AR13" s="170" t="str">
        <f>IF($G13="","",'受験申込書(団体)'!$K$28)</f>
        <v/>
      </c>
      <c r="AS13" s="170" t="str">
        <f>IF($G13="","",'受験申込書(団体)'!$K$29)</f>
        <v/>
      </c>
      <c r="AT13" s="170" t="str">
        <f>IF($G13="","",'受験申込書(団体)'!$K$30)</f>
        <v/>
      </c>
      <c r="AU13" s="170" t="str">
        <f>IF($G13="","",'受験申込書(団体)'!$K$31)</f>
        <v/>
      </c>
      <c r="AV13" s="170" t="str">
        <f>IF($G13="","",'受験申込書(団体)'!$K$32)</f>
        <v/>
      </c>
      <c r="AW13" s="170" t="str">
        <f>IF($G13="","",'受験申込書(団体)'!$K$33)</f>
        <v/>
      </c>
      <c r="AX13" s="170" t="str">
        <f>IF($G13="","",'受験申込書(団体)'!$K$24)</f>
        <v/>
      </c>
      <c r="AY13" s="169" t="str">
        <f>IF($G13="","",'受験申込書(団体)'!$E$24)</f>
        <v/>
      </c>
      <c r="AZ13" s="169" t="str">
        <f>IF($G13="","",'受験申込書(団体)'!$E$22&amp;" "&amp;'受験申込書(団体)'!$E$23)</f>
        <v/>
      </c>
      <c r="BA13" s="160" t="str">
        <f>IF($G13="","",受験者名簿!AL19)</f>
        <v/>
      </c>
      <c r="BB13" s="169" t="str">
        <f>""</f>
        <v/>
      </c>
      <c r="BC13" s="169" t="str">
        <f t="shared" si="1"/>
        <v/>
      </c>
      <c r="BD13" s="169" t="str">
        <f t="shared" si="2"/>
        <v/>
      </c>
      <c r="BE13" s="169" t="str">
        <f>""</f>
        <v/>
      </c>
      <c r="BF13" s="169" t="str">
        <f>""</f>
        <v/>
      </c>
      <c r="BG13" s="169" t="str">
        <f t="shared" si="3"/>
        <v/>
      </c>
      <c r="BH13" s="169" t="str">
        <f t="shared" si="4"/>
        <v/>
      </c>
    </row>
    <row r="14" spans="1:60" x14ac:dyDescent="0.2">
      <c r="A14" s="169" t="str">
        <f>IF(受験者名簿!C20="","",受験者名簿!A20)</f>
        <v/>
      </c>
      <c r="B14" s="170" t="str">
        <f>IF(受験者名簿!Z20="","",受験者名簿!Z20)</f>
        <v/>
      </c>
      <c r="C14" s="170" t="str">
        <f t="shared" si="0"/>
        <v/>
      </c>
      <c r="D14" s="170" t="str">
        <f>IF(受験者名簿!AB20="","",受験者名簿!AB20)</f>
        <v/>
      </c>
      <c r="E14" s="170" t="str">
        <f>""</f>
        <v/>
      </c>
      <c r="F14" s="170" t="str">
        <f>IF(受験者名簿!J20="","",TEXT(SUBSTITUTE(受験者名簿!J20,".","/"),"yyyy/mm/dd"))</f>
        <v/>
      </c>
      <c r="G14" s="170" t="str">
        <f>IF(受験者名簿!C20="","",TRIM(受験者名簿!C20))</f>
        <v/>
      </c>
      <c r="H14" s="170" t="str">
        <f>IF(受験者名簿!D20="","",TRIM(受験者名簿!D20))</f>
        <v/>
      </c>
      <c r="I14" s="170" t="str">
        <f>IF(受験者名簿!E20="","",DBCS(TRIM(PHONETIC(受験者名簿!E20))))</f>
        <v/>
      </c>
      <c r="J14" s="170" t="str">
        <f>IF(受験者名簿!F20="","",DBCS(TRIM(PHONETIC(受験者名簿!F20))))</f>
        <v/>
      </c>
      <c r="K14" s="170" t="str">
        <f>IF(受験者名簿!G20="","",TRIM(PROPER(受験者名簿!G20)))</f>
        <v/>
      </c>
      <c r="L14" s="170" t="str">
        <f>IF(受験者名簿!H20="","",TRIM(PROPER(受験者名簿!H20)))</f>
        <v/>
      </c>
      <c r="M14" s="170" t="str">
        <f>IF(受験者名簿!M20="","",受験者名簿!M20)</f>
        <v/>
      </c>
      <c r="N14" s="170" t="str">
        <f>IF(受験者名簿!L20="","",受験者名簿!L20)</f>
        <v/>
      </c>
      <c r="O14" s="170" t="str">
        <f>IF(受験者名簿!N20="","",受験者名簿!N20)</f>
        <v/>
      </c>
      <c r="P14" s="170" t="str">
        <f>IF(受験者名簿!O20="","",受験者名簿!O20)</f>
        <v/>
      </c>
      <c r="Q14" s="170" t="str">
        <f>IF(受験者名簿!P20="","",受験者名簿!P20)</f>
        <v/>
      </c>
      <c r="R14" s="170" t="str">
        <f>IF(受験者名簿!Q20="","",受験者名簿!Q20)</f>
        <v/>
      </c>
      <c r="S14" s="170" t="str">
        <f>IF(受験者名簿!R20="","",受験者名簿!R20)</f>
        <v/>
      </c>
      <c r="T14" s="170" t="str">
        <f>IF(受験者名簿!S20="","",受験者名簿!S20)</f>
        <v/>
      </c>
      <c r="U14" s="170" t="str">
        <f>IF(受験者名簿!T20="","",受験者名簿!T20)</f>
        <v/>
      </c>
      <c r="V14" s="170" t="str">
        <f>IF(受験者名簿!U20="","",受験者名簿!U20)</f>
        <v/>
      </c>
      <c r="W14" s="170" t="str">
        <f>IF(受験者名簿!V20="","",受験者名簿!V20)</f>
        <v/>
      </c>
      <c r="X14" s="170" t="str">
        <f>IF(受験者名簿!W20="","",受験者名簿!W20)</f>
        <v/>
      </c>
      <c r="Y14" s="170" t="str">
        <f>""</f>
        <v/>
      </c>
      <c r="Z14" s="170" t="str">
        <f>""</f>
        <v/>
      </c>
      <c r="AA14" s="170" t="str">
        <f>""</f>
        <v/>
      </c>
      <c r="AB14" s="170" t="str">
        <f>""</f>
        <v/>
      </c>
      <c r="AC14" s="170" t="str">
        <f>IF(受験者名簿!I20="","",受験者名簿!I20)</f>
        <v/>
      </c>
      <c r="AD14" s="170" t="str">
        <f>""</f>
        <v/>
      </c>
      <c r="AE14" s="170" t="str">
        <f>""</f>
        <v/>
      </c>
      <c r="AF14" s="170" t="str">
        <f>IF(受験者名簿!AC20="","",受験者名簿!AC20)</f>
        <v/>
      </c>
      <c r="AG14" s="170" t="str">
        <f>""</f>
        <v/>
      </c>
      <c r="AH14" s="171" t="str">
        <f>IF(受験者名簿!AA20="","",受験者名簿!AA20)</f>
        <v/>
      </c>
      <c r="AI14" s="170" t="str">
        <f>IF(受験者名簿!AD20="","",受験者名簿!AD20)</f>
        <v/>
      </c>
      <c r="AJ14" s="170" t="str">
        <f>IF(受験者名簿!AE20="","",受験者名簿!AE20)</f>
        <v/>
      </c>
      <c r="AK14" s="170" t="str">
        <f>IF(G14="","",受験者名簿!AJ20)&amp;""</f>
        <v/>
      </c>
      <c r="AL14" s="170" t="str">
        <f>IF($G14="","",'受験申込書(団体)'!$K$22)</f>
        <v/>
      </c>
      <c r="AM14" s="170" t="str">
        <f>IF($G14="","",'受験申込書(団体)'!$K$23)</f>
        <v/>
      </c>
      <c r="AN14" s="170" t="str">
        <f>IF($G14="","",'受験申込書(団体)'!$K$25)</f>
        <v/>
      </c>
      <c r="AO14" s="170" t="str">
        <f>IF($G14="","",'受験申込書(団体)'!$L$25)</f>
        <v/>
      </c>
      <c r="AP14" s="170" t="str">
        <f>IF($G14="","",'受験申込書(団体)'!$K$26)</f>
        <v/>
      </c>
      <c r="AQ14" s="170" t="str">
        <f>IF($G14="","",'受験申込書(団体)'!$K$27)</f>
        <v/>
      </c>
      <c r="AR14" s="170" t="str">
        <f>IF($G14="","",'受験申込書(団体)'!$K$28)</f>
        <v/>
      </c>
      <c r="AS14" s="170" t="str">
        <f>IF($G14="","",'受験申込書(団体)'!$K$29)</f>
        <v/>
      </c>
      <c r="AT14" s="170" t="str">
        <f>IF($G14="","",'受験申込書(団体)'!$K$30)</f>
        <v/>
      </c>
      <c r="AU14" s="170" t="str">
        <f>IF($G14="","",'受験申込書(団体)'!$K$31)</f>
        <v/>
      </c>
      <c r="AV14" s="170" t="str">
        <f>IF($G14="","",'受験申込書(団体)'!$K$32)</f>
        <v/>
      </c>
      <c r="AW14" s="170" t="str">
        <f>IF($G14="","",'受験申込書(団体)'!$K$33)</f>
        <v/>
      </c>
      <c r="AX14" s="170" t="str">
        <f>IF($G14="","",'受験申込書(団体)'!$K$24)</f>
        <v/>
      </c>
      <c r="AY14" s="169" t="str">
        <f>IF($G14="","",'受験申込書(団体)'!$E$24)</f>
        <v/>
      </c>
      <c r="AZ14" s="169" t="str">
        <f>IF($G14="","",'受験申込書(団体)'!$E$22&amp;" "&amp;'受験申込書(団体)'!$E$23)</f>
        <v/>
      </c>
      <c r="BA14" s="160" t="str">
        <f>IF($G14="","",受験者名簿!AL20)</f>
        <v/>
      </c>
      <c r="BB14" s="169" t="str">
        <f>""</f>
        <v/>
      </c>
      <c r="BC14" s="169" t="str">
        <f t="shared" si="1"/>
        <v/>
      </c>
      <c r="BD14" s="169" t="str">
        <f t="shared" si="2"/>
        <v/>
      </c>
      <c r="BE14" s="169" t="str">
        <f>""</f>
        <v/>
      </c>
      <c r="BF14" s="169" t="str">
        <f>""</f>
        <v/>
      </c>
      <c r="BG14" s="169" t="str">
        <f t="shared" si="3"/>
        <v/>
      </c>
      <c r="BH14" s="169" t="str">
        <f t="shared" si="4"/>
        <v/>
      </c>
    </row>
    <row r="15" spans="1:60" x14ac:dyDescent="0.2">
      <c r="A15" s="169" t="str">
        <f>IF(受験者名簿!C21="","",受験者名簿!A21)</f>
        <v/>
      </c>
      <c r="B15" s="170" t="str">
        <f>IF(受験者名簿!Z21="","",受験者名簿!Z21)</f>
        <v/>
      </c>
      <c r="C15" s="170" t="str">
        <f t="shared" si="0"/>
        <v/>
      </c>
      <c r="D15" s="170" t="str">
        <f>IF(受験者名簿!AB21="","",受験者名簿!AB21)</f>
        <v/>
      </c>
      <c r="E15" s="170" t="str">
        <f>""</f>
        <v/>
      </c>
      <c r="F15" s="170" t="str">
        <f>IF(受験者名簿!J21="","",TEXT(SUBSTITUTE(受験者名簿!J21,".","/"),"yyyy/mm/dd"))</f>
        <v/>
      </c>
      <c r="G15" s="170" t="str">
        <f>IF(受験者名簿!C21="","",TRIM(受験者名簿!C21))</f>
        <v/>
      </c>
      <c r="H15" s="170" t="str">
        <f>IF(受験者名簿!D21="","",TRIM(受験者名簿!D21))</f>
        <v/>
      </c>
      <c r="I15" s="170" t="str">
        <f>IF(受験者名簿!E21="","",DBCS(TRIM(PHONETIC(受験者名簿!E21))))</f>
        <v/>
      </c>
      <c r="J15" s="170" t="str">
        <f>IF(受験者名簿!F21="","",DBCS(TRIM(PHONETIC(受験者名簿!F21))))</f>
        <v/>
      </c>
      <c r="K15" s="170" t="str">
        <f>IF(受験者名簿!G21="","",TRIM(PROPER(受験者名簿!G21)))</f>
        <v/>
      </c>
      <c r="L15" s="170" t="str">
        <f>IF(受験者名簿!H21="","",TRIM(PROPER(受験者名簿!H21)))</f>
        <v/>
      </c>
      <c r="M15" s="170" t="str">
        <f>IF(受験者名簿!M21="","",受験者名簿!M21)</f>
        <v/>
      </c>
      <c r="N15" s="170" t="str">
        <f>IF(受験者名簿!L21="","",受験者名簿!L21)</f>
        <v/>
      </c>
      <c r="O15" s="170" t="str">
        <f>IF(受験者名簿!N21="","",受験者名簿!N21)</f>
        <v/>
      </c>
      <c r="P15" s="170" t="str">
        <f>IF(受験者名簿!O21="","",受験者名簿!O21)</f>
        <v/>
      </c>
      <c r="Q15" s="170" t="str">
        <f>IF(受験者名簿!P21="","",受験者名簿!P21)</f>
        <v/>
      </c>
      <c r="R15" s="170" t="str">
        <f>IF(受験者名簿!Q21="","",受験者名簿!Q21)</f>
        <v/>
      </c>
      <c r="S15" s="170" t="str">
        <f>IF(受験者名簿!R21="","",受験者名簿!R21)</f>
        <v/>
      </c>
      <c r="T15" s="170" t="str">
        <f>IF(受験者名簿!S21="","",受験者名簿!S21)</f>
        <v/>
      </c>
      <c r="U15" s="170" t="str">
        <f>IF(受験者名簿!T21="","",受験者名簿!T21)</f>
        <v/>
      </c>
      <c r="V15" s="170" t="str">
        <f>IF(受験者名簿!U21="","",受験者名簿!U21)</f>
        <v/>
      </c>
      <c r="W15" s="170" t="str">
        <f>IF(受験者名簿!V21="","",受験者名簿!V21)</f>
        <v/>
      </c>
      <c r="X15" s="170" t="str">
        <f>IF(受験者名簿!W21="","",受験者名簿!W21)</f>
        <v/>
      </c>
      <c r="Y15" s="170" t="str">
        <f>""</f>
        <v/>
      </c>
      <c r="Z15" s="170" t="str">
        <f>""</f>
        <v/>
      </c>
      <c r="AA15" s="170" t="str">
        <f>""</f>
        <v/>
      </c>
      <c r="AB15" s="170" t="str">
        <f>""</f>
        <v/>
      </c>
      <c r="AC15" s="170" t="str">
        <f>IF(受験者名簿!I21="","",受験者名簿!I21)</f>
        <v/>
      </c>
      <c r="AD15" s="170" t="str">
        <f>""</f>
        <v/>
      </c>
      <c r="AE15" s="170" t="str">
        <f>""</f>
        <v/>
      </c>
      <c r="AF15" s="170" t="str">
        <f>IF(受験者名簿!AC21="","",受験者名簿!AC21)</f>
        <v/>
      </c>
      <c r="AG15" s="170" t="str">
        <f>""</f>
        <v/>
      </c>
      <c r="AH15" s="171" t="str">
        <f>IF(受験者名簿!AA21="","",受験者名簿!AA21)</f>
        <v/>
      </c>
      <c r="AI15" s="170" t="str">
        <f>IF(受験者名簿!AD21="","",受験者名簿!AD21)</f>
        <v/>
      </c>
      <c r="AJ15" s="170" t="str">
        <f>IF(受験者名簿!AE21="","",受験者名簿!AE21)</f>
        <v/>
      </c>
      <c r="AK15" s="170" t="str">
        <f>IF(G15="","",受験者名簿!AJ21)&amp;""</f>
        <v/>
      </c>
      <c r="AL15" s="170" t="str">
        <f>IF($G15="","",'受験申込書(団体)'!$K$22)</f>
        <v/>
      </c>
      <c r="AM15" s="170" t="str">
        <f>IF($G15="","",'受験申込書(団体)'!$K$23)</f>
        <v/>
      </c>
      <c r="AN15" s="170" t="str">
        <f>IF($G15="","",'受験申込書(団体)'!$K$25)</f>
        <v/>
      </c>
      <c r="AO15" s="170" t="str">
        <f>IF($G15="","",'受験申込書(団体)'!$L$25)</f>
        <v/>
      </c>
      <c r="AP15" s="170" t="str">
        <f>IF($G15="","",'受験申込書(団体)'!$K$26)</f>
        <v/>
      </c>
      <c r="AQ15" s="170" t="str">
        <f>IF($G15="","",'受験申込書(団体)'!$K$27)</f>
        <v/>
      </c>
      <c r="AR15" s="170" t="str">
        <f>IF($G15="","",'受験申込書(団体)'!$K$28)</f>
        <v/>
      </c>
      <c r="AS15" s="170" t="str">
        <f>IF($G15="","",'受験申込書(団体)'!$K$29)</f>
        <v/>
      </c>
      <c r="AT15" s="170" t="str">
        <f>IF($G15="","",'受験申込書(団体)'!$K$30)</f>
        <v/>
      </c>
      <c r="AU15" s="170" t="str">
        <f>IF($G15="","",'受験申込書(団体)'!$K$31)</f>
        <v/>
      </c>
      <c r="AV15" s="170" t="str">
        <f>IF($G15="","",'受験申込書(団体)'!$K$32)</f>
        <v/>
      </c>
      <c r="AW15" s="170" t="str">
        <f>IF($G15="","",'受験申込書(団体)'!$K$33)</f>
        <v/>
      </c>
      <c r="AX15" s="170" t="str">
        <f>IF($G15="","",'受験申込書(団体)'!$K$24)</f>
        <v/>
      </c>
      <c r="AY15" s="169" t="str">
        <f>IF($G15="","",'受験申込書(団体)'!$E$24)</f>
        <v/>
      </c>
      <c r="AZ15" s="169" t="str">
        <f>IF($G15="","",'受験申込書(団体)'!$E$22&amp;" "&amp;'受験申込書(団体)'!$E$23)</f>
        <v/>
      </c>
      <c r="BA15" s="160" t="str">
        <f>IF($G15="","",受験者名簿!AL21)</f>
        <v/>
      </c>
      <c r="BB15" s="169" t="str">
        <f>""</f>
        <v/>
      </c>
      <c r="BC15" s="169" t="str">
        <f t="shared" si="1"/>
        <v/>
      </c>
      <c r="BD15" s="169" t="str">
        <f t="shared" si="2"/>
        <v/>
      </c>
      <c r="BE15" s="169" t="str">
        <f>""</f>
        <v/>
      </c>
      <c r="BF15" s="169" t="str">
        <f>""</f>
        <v/>
      </c>
      <c r="BG15" s="169" t="str">
        <f t="shared" si="3"/>
        <v/>
      </c>
      <c r="BH15" s="169" t="str">
        <f t="shared" si="4"/>
        <v/>
      </c>
    </row>
    <row r="16" spans="1:60" x14ac:dyDescent="0.2">
      <c r="A16" s="169" t="str">
        <f>IF(受験者名簿!C22="","",受験者名簿!A22)</f>
        <v/>
      </c>
      <c r="B16" s="170" t="str">
        <f>IF(受験者名簿!Z22="","",受験者名簿!Z22)</f>
        <v/>
      </c>
      <c r="C16" s="170" t="str">
        <f t="shared" si="0"/>
        <v/>
      </c>
      <c r="D16" s="170" t="str">
        <f>IF(受験者名簿!AB22="","",受験者名簿!AB22)</f>
        <v/>
      </c>
      <c r="E16" s="170" t="str">
        <f>""</f>
        <v/>
      </c>
      <c r="F16" s="170" t="str">
        <f>IF(受験者名簿!J22="","",TEXT(SUBSTITUTE(受験者名簿!J22,".","/"),"yyyy/mm/dd"))</f>
        <v/>
      </c>
      <c r="G16" s="170" t="str">
        <f>IF(受験者名簿!C22="","",TRIM(受験者名簿!C22))</f>
        <v/>
      </c>
      <c r="H16" s="170" t="str">
        <f>IF(受験者名簿!D22="","",TRIM(受験者名簿!D22))</f>
        <v/>
      </c>
      <c r="I16" s="170" t="str">
        <f>IF(受験者名簿!E22="","",DBCS(TRIM(PHONETIC(受験者名簿!E22))))</f>
        <v/>
      </c>
      <c r="J16" s="170" t="str">
        <f>IF(受験者名簿!F22="","",DBCS(TRIM(PHONETIC(受験者名簿!F22))))</f>
        <v/>
      </c>
      <c r="K16" s="170" t="str">
        <f>IF(受験者名簿!G22="","",TRIM(PROPER(受験者名簿!G22)))</f>
        <v/>
      </c>
      <c r="L16" s="170" t="str">
        <f>IF(受験者名簿!H22="","",TRIM(PROPER(受験者名簿!H22)))</f>
        <v/>
      </c>
      <c r="M16" s="170" t="str">
        <f>IF(受験者名簿!M22="","",受験者名簿!M22)</f>
        <v/>
      </c>
      <c r="N16" s="170" t="str">
        <f>IF(受験者名簿!L22="","",受験者名簿!L22)</f>
        <v/>
      </c>
      <c r="O16" s="170" t="str">
        <f>IF(受験者名簿!N22="","",受験者名簿!N22)</f>
        <v/>
      </c>
      <c r="P16" s="170" t="str">
        <f>IF(受験者名簿!O22="","",受験者名簿!O22)</f>
        <v/>
      </c>
      <c r="Q16" s="170" t="str">
        <f>IF(受験者名簿!P22="","",受験者名簿!P22)</f>
        <v/>
      </c>
      <c r="R16" s="170" t="str">
        <f>IF(受験者名簿!Q22="","",受験者名簿!Q22)</f>
        <v/>
      </c>
      <c r="S16" s="170" t="str">
        <f>IF(受験者名簿!R22="","",受験者名簿!R22)</f>
        <v/>
      </c>
      <c r="T16" s="170" t="str">
        <f>IF(受験者名簿!S22="","",受験者名簿!S22)</f>
        <v/>
      </c>
      <c r="U16" s="170" t="str">
        <f>IF(受験者名簿!T22="","",受験者名簿!T22)</f>
        <v/>
      </c>
      <c r="V16" s="170" t="str">
        <f>IF(受験者名簿!U22="","",受験者名簿!U22)</f>
        <v/>
      </c>
      <c r="W16" s="170" t="str">
        <f>IF(受験者名簿!V22="","",受験者名簿!V22)</f>
        <v/>
      </c>
      <c r="X16" s="170" t="str">
        <f>IF(受験者名簿!W22="","",受験者名簿!W22)</f>
        <v/>
      </c>
      <c r="Y16" s="170" t="str">
        <f>""</f>
        <v/>
      </c>
      <c r="Z16" s="170" t="str">
        <f>""</f>
        <v/>
      </c>
      <c r="AA16" s="170" t="str">
        <f>""</f>
        <v/>
      </c>
      <c r="AB16" s="170" t="str">
        <f>""</f>
        <v/>
      </c>
      <c r="AC16" s="170" t="str">
        <f>IF(受験者名簿!I22="","",受験者名簿!I22)</f>
        <v/>
      </c>
      <c r="AD16" s="170" t="str">
        <f>""</f>
        <v/>
      </c>
      <c r="AE16" s="170" t="str">
        <f>""</f>
        <v/>
      </c>
      <c r="AF16" s="170" t="str">
        <f>IF(受験者名簿!AC22="","",受験者名簿!AC22)</f>
        <v/>
      </c>
      <c r="AG16" s="170" t="str">
        <f>""</f>
        <v/>
      </c>
      <c r="AH16" s="171" t="str">
        <f>IF(受験者名簿!AA22="","",受験者名簿!AA22)</f>
        <v/>
      </c>
      <c r="AI16" s="170" t="str">
        <f>IF(受験者名簿!AD22="","",受験者名簿!AD22)</f>
        <v/>
      </c>
      <c r="AJ16" s="170" t="str">
        <f>IF(受験者名簿!AE22="","",受験者名簿!AE22)</f>
        <v/>
      </c>
      <c r="AK16" s="170" t="str">
        <f>IF(G16="","",受験者名簿!AJ22)&amp;""</f>
        <v/>
      </c>
      <c r="AL16" s="170" t="str">
        <f>IF($G16="","",'受験申込書(団体)'!$K$22)</f>
        <v/>
      </c>
      <c r="AM16" s="170" t="str">
        <f>IF($G16="","",'受験申込書(団体)'!$K$23)</f>
        <v/>
      </c>
      <c r="AN16" s="170" t="str">
        <f>IF($G16="","",'受験申込書(団体)'!$K$25)</f>
        <v/>
      </c>
      <c r="AO16" s="170" t="str">
        <f>IF($G16="","",'受験申込書(団体)'!$L$25)</f>
        <v/>
      </c>
      <c r="AP16" s="170" t="str">
        <f>IF($G16="","",'受験申込書(団体)'!$K$26)</f>
        <v/>
      </c>
      <c r="AQ16" s="170" t="str">
        <f>IF($G16="","",'受験申込書(団体)'!$K$27)</f>
        <v/>
      </c>
      <c r="AR16" s="170" t="str">
        <f>IF($G16="","",'受験申込書(団体)'!$K$28)</f>
        <v/>
      </c>
      <c r="AS16" s="170" t="str">
        <f>IF($G16="","",'受験申込書(団体)'!$K$29)</f>
        <v/>
      </c>
      <c r="AT16" s="170" t="str">
        <f>IF($G16="","",'受験申込書(団体)'!$K$30)</f>
        <v/>
      </c>
      <c r="AU16" s="170" t="str">
        <f>IF($G16="","",'受験申込書(団体)'!$K$31)</f>
        <v/>
      </c>
      <c r="AV16" s="170" t="str">
        <f>IF($G16="","",'受験申込書(団体)'!$K$32)</f>
        <v/>
      </c>
      <c r="AW16" s="170" t="str">
        <f>IF($G16="","",'受験申込書(団体)'!$K$33)</f>
        <v/>
      </c>
      <c r="AX16" s="170" t="str">
        <f>IF($G16="","",'受験申込書(団体)'!$K$24)</f>
        <v/>
      </c>
      <c r="AY16" s="169" t="str">
        <f>IF($G16="","",'受験申込書(団体)'!$E$24)</f>
        <v/>
      </c>
      <c r="AZ16" s="169" t="str">
        <f>IF($G16="","",'受験申込書(団体)'!$E$22&amp;" "&amp;'受験申込書(団体)'!$E$23)</f>
        <v/>
      </c>
      <c r="BA16" s="160" t="str">
        <f>IF($G16="","",受験者名簿!AL22)</f>
        <v/>
      </c>
      <c r="BB16" s="169" t="str">
        <f>""</f>
        <v/>
      </c>
      <c r="BC16" s="169" t="str">
        <f t="shared" si="1"/>
        <v/>
      </c>
      <c r="BD16" s="169" t="str">
        <f t="shared" si="2"/>
        <v/>
      </c>
      <c r="BE16" s="169" t="str">
        <f>""</f>
        <v/>
      </c>
      <c r="BF16" s="169" t="str">
        <f>""</f>
        <v/>
      </c>
      <c r="BG16" s="169" t="str">
        <f t="shared" si="3"/>
        <v/>
      </c>
      <c r="BH16" s="169" t="str">
        <f t="shared" si="4"/>
        <v/>
      </c>
    </row>
    <row r="17" spans="1:60" x14ac:dyDescent="0.2">
      <c r="A17" s="169" t="str">
        <f>IF(受験者名簿!C23="","",受験者名簿!A23)</f>
        <v/>
      </c>
      <c r="B17" s="170" t="str">
        <f>IF(受験者名簿!Z23="","",受験者名簿!Z23)</f>
        <v/>
      </c>
      <c r="C17" s="170" t="str">
        <f t="shared" si="0"/>
        <v/>
      </c>
      <c r="D17" s="170" t="str">
        <f>IF(受験者名簿!AB23="","",受験者名簿!AB23)</f>
        <v/>
      </c>
      <c r="E17" s="170" t="str">
        <f>""</f>
        <v/>
      </c>
      <c r="F17" s="170" t="str">
        <f>IF(受験者名簿!J23="","",TEXT(SUBSTITUTE(受験者名簿!J23,".","/"),"yyyy/mm/dd"))</f>
        <v/>
      </c>
      <c r="G17" s="170" t="str">
        <f>IF(受験者名簿!C23="","",TRIM(受験者名簿!C23))</f>
        <v/>
      </c>
      <c r="H17" s="170" t="str">
        <f>IF(受験者名簿!D23="","",TRIM(受験者名簿!D23))</f>
        <v/>
      </c>
      <c r="I17" s="170" t="str">
        <f>IF(受験者名簿!E23="","",DBCS(TRIM(PHONETIC(受験者名簿!E23))))</f>
        <v/>
      </c>
      <c r="J17" s="170" t="str">
        <f>IF(受験者名簿!F23="","",DBCS(TRIM(PHONETIC(受験者名簿!F23))))</f>
        <v/>
      </c>
      <c r="K17" s="170" t="str">
        <f>IF(受験者名簿!G23="","",TRIM(PROPER(受験者名簿!G23)))</f>
        <v/>
      </c>
      <c r="L17" s="170" t="str">
        <f>IF(受験者名簿!H23="","",TRIM(PROPER(受験者名簿!H23)))</f>
        <v/>
      </c>
      <c r="M17" s="170" t="str">
        <f>IF(受験者名簿!M23="","",受験者名簿!M23)</f>
        <v/>
      </c>
      <c r="N17" s="170" t="str">
        <f>IF(受験者名簿!L23="","",受験者名簿!L23)</f>
        <v/>
      </c>
      <c r="O17" s="170" t="str">
        <f>IF(受験者名簿!N23="","",受験者名簿!N23)</f>
        <v/>
      </c>
      <c r="P17" s="170" t="str">
        <f>IF(受験者名簿!O23="","",受験者名簿!O23)</f>
        <v/>
      </c>
      <c r="Q17" s="170" t="str">
        <f>IF(受験者名簿!P23="","",受験者名簿!P23)</f>
        <v/>
      </c>
      <c r="R17" s="170" t="str">
        <f>IF(受験者名簿!Q23="","",受験者名簿!Q23)</f>
        <v/>
      </c>
      <c r="S17" s="170" t="str">
        <f>IF(受験者名簿!R23="","",受験者名簿!R23)</f>
        <v/>
      </c>
      <c r="T17" s="170" t="str">
        <f>IF(受験者名簿!S23="","",受験者名簿!S23)</f>
        <v/>
      </c>
      <c r="U17" s="170" t="str">
        <f>IF(受験者名簿!T23="","",受験者名簿!T23)</f>
        <v/>
      </c>
      <c r="V17" s="170" t="str">
        <f>IF(受験者名簿!U23="","",受験者名簿!U23)</f>
        <v/>
      </c>
      <c r="W17" s="170" t="str">
        <f>IF(受験者名簿!V23="","",受験者名簿!V23)</f>
        <v/>
      </c>
      <c r="X17" s="170" t="str">
        <f>IF(受験者名簿!W23="","",受験者名簿!W23)</f>
        <v/>
      </c>
      <c r="Y17" s="170" t="str">
        <f>""</f>
        <v/>
      </c>
      <c r="Z17" s="170" t="str">
        <f>""</f>
        <v/>
      </c>
      <c r="AA17" s="170" t="str">
        <f>""</f>
        <v/>
      </c>
      <c r="AB17" s="170" t="str">
        <f>""</f>
        <v/>
      </c>
      <c r="AC17" s="170" t="str">
        <f>IF(受験者名簿!I23="","",受験者名簿!I23)</f>
        <v/>
      </c>
      <c r="AD17" s="170" t="str">
        <f>""</f>
        <v/>
      </c>
      <c r="AE17" s="170" t="str">
        <f>""</f>
        <v/>
      </c>
      <c r="AF17" s="170" t="str">
        <f>IF(受験者名簿!AC23="","",受験者名簿!AC23)</f>
        <v/>
      </c>
      <c r="AG17" s="170" t="str">
        <f>""</f>
        <v/>
      </c>
      <c r="AH17" s="171" t="str">
        <f>IF(受験者名簿!AA23="","",受験者名簿!AA23)</f>
        <v/>
      </c>
      <c r="AI17" s="170" t="str">
        <f>IF(受験者名簿!AD23="","",受験者名簿!AD23)</f>
        <v/>
      </c>
      <c r="AJ17" s="170" t="str">
        <f>IF(受験者名簿!AE23="","",受験者名簿!AE23)</f>
        <v/>
      </c>
      <c r="AK17" s="170" t="str">
        <f>IF(G17="","",受験者名簿!AJ23)&amp;""</f>
        <v/>
      </c>
      <c r="AL17" s="170" t="str">
        <f>IF($G17="","",'受験申込書(団体)'!$K$22)</f>
        <v/>
      </c>
      <c r="AM17" s="170" t="str">
        <f>IF($G17="","",'受験申込書(団体)'!$K$23)</f>
        <v/>
      </c>
      <c r="AN17" s="170" t="str">
        <f>IF($G17="","",'受験申込書(団体)'!$K$25)</f>
        <v/>
      </c>
      <c r="AO17" s="170" t="str">
        <f>IF($G17="","",'受験申込書(団体)'!$L$25)</f>
        <v/>
      </c>
      <c r="AP17" s="170" t="str">
        <f>IF($G17="","",'受験申込書(団体)'!$K$26)</f>
        <v/>
      </c>
      <c r="AQ17" s="170" t="str">
        <f>IF($G17="","",'受験申込書(団体)'!$K$27)</f>
        <v/>
      </c>
      <c r="AR17" s="170" t="str">
        <f>IF($G17="","",'受験申込書(団体)'!$K$28)</f>
        <v/>
      </c>
      <c r="AS17" s="170" t="str">
        <f>IF($G17="","",'受験申込書(団体)'!$K$29)</f>
        <v/>
      </c>
      <c r="AT17" s="170" t="str">
        <f>IF($G17="","",'受験申込書(団体)'!$K$30)</f>
        <v/>
      </c>
      <c r="AU17" s="170" t="str">
        <f>IF($G17="","",'受験申込書(団体)'!$K$31)</f>
        <v/>
      </c>
      <c r="AV17" s="170" t="str">
        <f>IF($G17="","",'受験申込書(団体)'!$K$32)</f>
        <v/>
      </c>
      <c r="AW17" s="170" t="str">
        <f>IF($G17="","",'受験申込書(団体)'!$K$33)</f>
        <v/>
      </c>
      <c r="AX17" s="170" t="str">
        <f>IF($G17="","",'受験申込書(団体)'!$K$24)</f>
        <v/>
      </c>
      <c r="AY17" s="169" t="str">
        <f>IF($G17="","",'受験申込書(団体)'!$E$24)</f>
        <v/>
      </c>
      <c r="AZ17" s="169" t="str">
        <f>IF($G17="","",'受験申込書(団体)'!$E$22&amp;" "&amp;'受験申込書(団体)'!$E$23)</f>
        <v/>
      </c>
      <c r="BA17" s="160" t="str">
        <f>IF($G17="","",受験者名簿!AL23)</f>
        <v/>
      </c>
      <c r="BB17" s="169" t="str">
        <f>""</f>
        <v/>
      </c>
      <c r="BC17" s="169" t="str">
        <f t="shared" si="1"/>
        <v/>
      </c>
      <c r="BD17" s="169" t="str">
        <f t="shared" si="2"/>
        <v/>
      </c>
      <c r="BE17" s="169" t="str">
        <f>""</f>
        <v/>
      </c>
      <c r="BF17" s="169" t="str">
        <f>""</f>
        <v/>
      </c>
      <c r="BG17" s="169" t="str">
        <f t="shared" si="3"/>
        <v/>
      </c>
      <c r="BH17" s="169" t="str">
        <f t="shared" si="4"/>
        <v/>
      </c>
    </row>
    <row r="18" spans="1:60" x14ac:dyDescent="0.2">
      <c r="A18" s="169" t="str">
        <f>IF(受験者名簿!C24="","",受験者名簿!A24)</f>
        <v/>
      </c>
      <c r="B18" s="170" t="str">
        <f>IF(受験者名簿!Z24="","",受験者名簿!Z24)</f>
        <v/>
      </c>
      <c r="C18" s="170" t="str">
        <f t="shared" si="0"/>
        <v/>
      </c>
      <c r="D18" s="170" t="str">
        <f>IF(受験者名簿!AB24="","",受験者名簿!AB24)</f>
        <v/>
      </c>
      <c r="E18" s="170" t="str">
        <f>""</f>
        <v/>
      </c>
      <c r="F18" s="170" t="str">
        <f>IF(受験者名簿!J24="","",TEXT(SUBSTITUTE(受験者名簿!J24,".","/"),"yyyy/mm/dd"))</f>
        <v/>
      </c>
      <c r="G18" s="170" t="str">
        <f>IF(受験者名簿!C24="","",TRIM(受験者名簿!C24))</f>
        <v/>
      </c>
      <c r="H18" s="170" t="str">
        <f>IF(受験者名簿!D24="","",TRIM(受験者名簿!D24))</f>
        <v/>
      </c>
      <c r="I18" s="170" t="str">
        <f>IF(受験者名簿!E24="","",DBCS(TRIM(PHONETIC(受験者名簿!E24))))</f>
        <v/>
      </c>
      <c r="J18" s="170" t="str">
        <f>IF(受験者名簿!F24="","",DBCS(TRIM(PHONETIC(受験者名簿!F24))))</f>
        <v/>
      </c>
      <c r="K18" s="170" t="str">
        <f>IF(受験者名簿!G24="","",TRIM(PROPER(受験者名簿!G24)))</f>
        <v/>
      </c>
      <c r="L18" s="170" t="str">
        <f>IF(受験者名簿!H24="","",TRIM(PROPER(受験者名簿!H24)))</f>
        <v/>
      </c>
      <c r="M18" s="170" t="str">
        <f>IF(受験者名簿!M24="","",受験者名簿!M24)</f>
        <v/>
      </c>
      <c r="N18" s="170" t="str">
        <f>IF(受験者名簿!L24="","",受験者名簿!L24)</f>
        <v/>
      </c>
      <c r="O18" s="170" t="str">
        <f>IF(受験者名簿!N24="","",受験者名簿!N24)</f>
        <v/>
      </c>
      <c r="P18" s="170" t="str">
        <f>IF(受験者名簿!O24="","",受験者名簿!O24)</f>
        <v/>
      </c>
      <c r="Q18" s="170" t="str">
        <f>IF(受験者名簿!P24="","",受験者名簿!P24)</f>
        <v/>
      </c>
      <c r="R18" s="170" t="str">
        <f>IF(受験者名簿!Q24="","",受験者名簿!Q24)</f>
        <v/>
      </c>
      <c r="S18" s="170" t="str">
        <f>IF(受験者名簿!R24="","",受験者名簿!R24)</f>
        <v/>
      </c>
      <c r="T18" s="170" t="str">
        <f>IF(受験者名簿!S24="","",受験者名簿!S24)</f>
        <v/>
      </c>
      <c r="U18" s="170" t="str">
        <f>IF(受験者名簿!T24="","",受験者名簿!T24)</f>
        <v/>
      </c>
      <c r="V18" s="170" t="str">
        <f>IF(受験者名簿!U24="","",受験者名簿!U24)</f>
        <v/>
      </c>
      <c r="W18" s="170" t="str">
        <f>IF(受験者名簿!V24="","",受験者名簿!V24)</f>
        <v/>
      </c>
      <c r="X18" s="170" t="str">
        <f>IF(受験者名簿!W24="","",受験者名簿!W24)</f>
        <v/>
      </c>
      <c r="Y18" s="170" t="str">
        <f>""</f>
        <v/>
      </c>
      <c r="Z18" s="170" t="str">
        <f>""</f>
        <v/>
      </c>
      <c r="AA18" s="170" t="str">
        <f>""</f>
        <v/>
      </c>
      <c r="AB18" s="170" t="str">
        <f>""</f>
        <v/>
      </c>
      <c r="AC18" s="170" t="str">
        <f>IF(受験者名簿!I24="","",受験者名簿!I24)</f>
        <v/>
      </c>
      <c r="AD18" s="170" t="str">
        <f>""</f>
        <v/>
      </c>
      <c r="AE18" s="170" t="str">
        <f>""</f>
        <v/>
      </c>
      <c r="AF18" s="170" t="str">
        <f>IF(受験者名簿!AC24="","",受験者名簿!AC24)</f>
        <v/>
      </c>
      <c r="AG18" s="170" t="str">
        <f>""</f>
        <v/>
      </c>
      <c r="AH18" s="171" t="str">
        <f>IF(受験者名簿!AA24="","",受験者名簿!AA24)</f>
        <v/>
      </c>
      <c r="AI18" s="170" t="str">
        <f>IF(受験者名簿!AD24="","",受験者名簿!AD24)</f>
        <v/>
      </c>
      <c r="AJ18" s="170" t="str">
        <f>IF(受験者名簿!AE24="","",受験者名簿!AE24)</f>
        <v/>
      </c>
      <c r="AK18" s="170" t="str">
        <f>IF(G18="","",受験者名簿!AJ24)&amp;""</f>
        <v/>
      </c>
      <c r="AL18" s="170" t="str">
        <f>IF($G18="","",'受験申込書(団体)'!$K$22)</f>
        <v/>
      </c>
      <c r="AM18" s="170" t="str">
        <f>IF($G18="","",'受験申込書(団体)'!$K$23)</f>
        <v/>
      </c>
      <c r="AN18" s="170" t="str">
        <f>IF($G18="","",'受験申込書(団体)'!$K$25)</f>
        <v/>
      </c>
      <c r="AO18" s="170" t="str">
        <f>IF($G18="","",'受験申込書(団体)'!$L$25)</f>
        <v/>
      </c>
      <c r="AP18" s="170" t="str">
        <f>IF($G18="","",'受験申込書(団体)'!$K$26)</f>
        <v/>
      </c>
      <c r="AQ18" s="170" t="str">
        <f>IF($G18="","",'受験申込書(団体)'!$K$27)</f>
        <v/>
      </c>
      <c r="AR18" s="170" t="str">
        <f>IF($G18="","",'受験申込書(団体)'!$K$28)</f>
        <v/>
      </c>
      <c r="AS18" s="170" t="str">
        <f>IF($G18="","",'受験申込書(団体)'!$K$29)</f>
        <v/>
      </c>
      <c r="AT18" s="170" t="str">
        <f>IF($G18="","",'受験申込書(団体)'!$K$30)</f>
        <v/>
      </c>
      <c r="AU18" s="170" t="str">
        <f>IF($G18="","",'受験申込書(団体)'!$K$31)</f>
        <v/>
      </c>
      <c r="AV18" s="170" t="str">
        <f>IF($G18="","",'受験申込書(団体)'!$K$32)</f>
        <v/>
      </c>
      <c r="AW18" s="170" t="str">
        <f>IF($G18="","",'受験申込書(団体)'!$K$33)</f>
        <v/>
      </c>
      <c r="AX18" s="170" t="str">
        <f>IF($G18="","",'受験申込書(団体)'!$K$24)</f>
        <v/>
      </c>
      <c r="AY18" s="169" t="str">
        <f>IF($G18="","",'受験申込書(団体)'!$E$24)</f>
        <v/>
      </c>
      <c r="AZ18" s="169" t="str">
        <f>IF($G18="","",'受験申込書(団体)'!$E$22&amp;" "&amp;'受験申込書(団体)'!$E$23)</f>
        <v/>
      </c>
      <c r="BA18" s="160" t="str">
        <f>IF($G18="","",受験者名簿!AL24)</f>
        <v/>
      </c>
      <c r="BB18" s="169" t="str">
        <f>""</f>
        <v/>
      </c>
      <c r="BC18" s="169" t="str">
        <f t="shared" si="1"/>
        <v/>
      </c>
      <c r="BD18" s="169" t="str">
        <f t="shared" si="2"/>
        <v/>
      </c>
      <c r="BE18" s="169" t="str">
        <f>""</f>
        <v/>
      </c>
      <c r="BF18" s="169" t="str">
        <f>""</f>
        <v/>
      </c>
      <c r="BG18" s="169" t="str">
        <f t="shared" si="3"/>
        <v/>
      </c>
      <c r="BH18" s="169" t="str">
        <f t="shared" si="4"/>
        <v/>
      </c>
    </row>
    <row r="19" spans="1:60" x14ac:dyDescent="0.2">
      <c r="A19" s="169" t="str">
        <f>IF(受験者名簿!C25="","",受験者名簿!A25)</f>
        <v/>
      </c>
      <c r="B19" s="170" t="str">
        <f>IF(受験者名簿!Z25="","",受験者名簿!Z25)</f>
        <v/>
      </c>
      <c r="C19" s="170" t="str">
        <f t="shared" si="0"/>
        <v/>
      </c>
      <c r="D19" s="170" t="str">
        <f>IF(受験者名簿!AB25="","",受験者名簿!AB25)</f>
        <v/>
      </c>
      <c r="E19" s="170" t="str">
        <f>""</f>
        <v/>
      </c>
      <c r="F19" s="170" t="str">
        <f>IF(受験者名簿!J25="","",TEXT(SUBSTITUTE(受験者名簿!J25,".","/"),"yyyy/mm/dd"))</f>
        <v/>
      </c>
      <c r="G19" s="170" t="str">
        <f>IF(受験者名簿!C25="","",TRIM(受験者名簿!C25))</f>
        <v/>
      </c>
      <c r="H19" s="170" t="str">
        <f>IF(受験者名簿!D25="","",TRIM(受験者名簿!D25))</f>
        <v/>
      </c>
      <c r="I19" s="170" t="str">
        <f>IF(受験者名簿!E25="","",DBCS(TRIM(PHONETIC(受験者名簿!E25))))</f>
        <v/>
      </c>
      <c r="J19" s="170" t="str">
        <f>IF(受験者名簿!F25="","",DBCS(TRIM(PHONETIC(受験者名簿!F25))))</f>
        <v/>
      </c>
      <c r="K19" s="170" t="str">
        <f>IF(受験者名簿!G25="","",TRIM(PROPER(受験者名簿!G25)))</f>
        <v/>
      </c>
      <c r="L19" s="170" t="str">
        <f>IF(受験者名簿!H25="","",TRIM(PROPER(受験者名簿!H25)))</f>
        <v/>
      </c>
      <c r="M19" s="170" t="str">
        <f>IF(受験者名簿!M25="","",受験者名簿!M25)</f>
        <v/>
      </c>
      <c r="N19" s="170" t="str">
        <f>IF(受験者名簿!L25="","",受験者名簿!L25)</f>
        <v/>
      </c>
      <c r="O19" s="170" t="str">
        <f>IF(受験者名簿!N25="","",受験者名簿!N25)</f>
        <v/>
      </c>
      <c r="P19" s="170" t="str">
        <f>IF(受験者名簿!O25="","",受験者名簿!O25)</f>
        <v/>
      </c>
      <c r="Q19" s="170" t="str">
        <f>IF(受験者名簿!P25="","",受験者名簿!P25)</f>
        <v/>
      </c>
      <c r="R19" s="170" t="str">
        <f>IF(受験者名簿!Q25="","",受験者名簿!Q25)</f>
        <v/>
      </c>
      <c r="S19" s="170" t="str">
        <f>IF(受験者名簿!R25="","",受験者名簿!R25)</f>
        <v/>
      </c>
      <c r="T19" s="170" t="str">
        <f>IF(受験者名簿!S25="","",受験者名簿!S25)</f>
        <v/>
      </c>
      <c r="U19" s="170" t="str">
        <f>IF(受験者名簿!T25="","",受験者名簿!T25)</f>
        <v/>
      </c>
      <c r="V19" s="170" t="str">
        <f>IF(受験者名簿!U25="","",受験者名簿!U25)</f>
        <v/>
      </c>
      <c r="W19" s="170" t="str">
        <f>IF(受験者名簿!V25="","",受験者名簿!V25)</f>
        <v/>
      </c>
      <c r="X19" s="170" t="str">
        <f>IF(受験者名簿!W25="","",受験者名簿!W25)</f>
        <v/>
      </c>
      <c r="Y19" s="170" t="str">
        <f>""</f>
        <v/>
      </c>
      <c r="Z19" s="170" t="str">
        <f>""</f>
        <v/>
      </c>
      <c r="AA19" s="170" t="str">
        <f>""</f>
        <v/>
      </c>
      <c r="AB19" s="170" t="str">
        <f>""</f>
        <v/>
      </c>
      <c r="AC19" s="170" t="str">
        <f>IF(受験者名簿!I25="","",受験者名簿!I25)</f>
        <v/>
      </c>
      <c r="AD19" s="170" t="str">
        <f>""</f>
        <v/>
      </c>
      <c r="AE19" s="170" t="str">
        <f>""</f>
        <v/>
      </c>
      <c r="AF19" s="170" t="str">
        <f>IF(受験者名簿!AC25="","",受験者名簿!AC25)</f>
        <v/>
      </c>
      <c r="AG19" s="170" t="str">
        <f>""</f>
        <v/>
      </c>
      <c r="AH19" s="171" t="str">
        <f>IF(受験者名簿!AA25="","",受験者名簿!AA25)</f>
        <v/>
      </c>
      <c r="AI19" s="170" t="str">
        <f>IF(受験者名簿!AD25="","",受験者名簿!AD25)</f>
        <v/>
      </c>
      <c r="AJ19" s="170" t="str">
        <f>IF(受験者名簿!AE25="","",受験者名簿!AE25)</f>
        <v/>
      </c>
      <c r="AK19" s="170" t="str">
        <f>IF(G19="","",受験者名簿!AJ25)&amp;""</f>
        <v/>
      </c>
      <c r="AL19" s="170" t="str">
        <f>IF($G19="","",'受験申込書(団体)'!$K$22)</f>
        <v/>
      </c>
      <c r="AM19" s="170" t="str">
        <f>IF($G19="","",'受験申込書(団体)'!$K$23)</f>
        <v/>
      </c>
      <c r="AN19" s="170" t="str">
        <f>IF($G19="","",'受験申込書(団体)'!$K$25)</f>
        <v/>
      </c>
      <c r="AO19" s="170" t="str">
        <f>IF($G19="","",'受験申込書(団体)'!$L$25)</f>
        <v/>
      </c>
      <c r="AP19" s="170" t="str">
        <f>IF($G19="","",'受験申込書(団体)'!$K$26)</f>
        <v/>
      </c>
      <c r="AQ19" s="170" t="str">
        <f>IF($G19="","",'受験申込書(団体)'!$K$27)</f>
        <v/>
      </c>
      <c r="AR19" s="170" t="str">
        <f>IF($G19="","",'受験申込書(団体)'!$K$28)</f>
        <v/>
      </c>
      <c r="AS19" s="170" t="str">
        <f>IF($G19="","",'受験申込書(団体)'!$K$29)</f>
        <v/>
      </c>
      <c r="AT19" s="170" t="str">
        <f>IF($G19="","",'受験申込書(団体)'!$K$30)</f>
        <v/>
      </c>
      <c r="AU19" s="170" t="str">
        <f>IF($G19="","",'受験申込書(団体)'!$K$31)</f>
        <v/>
      </c>
      <c r="AV19" s="170" t="str">
        <f>IF($G19="","",'受験申込書(団体)'!$K$32)</f>
        <v/>
      </c>
      <c r="AW19" s="170" t="str">
        <f>IF($G19="","",'受験申込書(団体)'!$K$33)</f>
        <v/>
      </c>
      <c r="AX19" s="170" t="str">
        <f>IF($G19="","",'受験申込書(団体)'!$K$24)</f>
        <v/>
      </c>
      <c r="AY19" s="169" t="str">
        <f>IF($G19="","",'受験申込書(団体)'!$E$24)</f>
        <v/>
      </c>
      <c r="AZ19" s="169" t="str">
        <f>IF($G19="","",'受験申込書(団体)'!$E$22&amp;" "&amp;'受験申込書(団体)'!$E$23)</f>
        <v/>
      </c>
      <c r="BA19" s="160" t="str">
        <f>IF($G19="","",受験者名簿!AL25)</f>
        <v/>
      </c>
      <c r="BB19" s="169" t="str">
        <f>""</f>
        <v/>
      </c>
      <c r="BC19" s="169" t="str">
        <f t="shared" si="1"/>
        <v/>
      </c>
      <c r="BD19" s="169" t="str">
        <f t="shared" si="2"/>
        <v/>
      </c>
      <c r="BE19" s="169" t="str">
        <f>""</f>
        <v/>
      </c>
      <c r="BF19" s="169" t="str">
        <f>""</f>
        <v/>
      </c>
      <c r="BG19" s="169" t="str">
        <f t="shared" si="3"/>
        <v/>
      </c>
      <c r="BH19" s="169" t="str">
        <f t="shared" si="4"/>
        <v/>
      </c>
    </row>
    <row r="20" spans="1:60" x14ac:dyDescent="0.2">
      <c r="A20" s="169" t="str">
        <f>IF(受験者名簿!C26="","",受験者名簿!A26)</f>
        <v/>
      </c>
      <c r="B20" s="170" t="str">
        <f>IF(受験者名簿!Z26="","",受験者名簿!Z26)</f>
        <v/>
      </c>
      <c r="C20" s="170" t="str">
        <f t="shared" si="0"/>
        <v/>
      </c>
      <c r="D20" s="170" t="str">
        <f>IF(受験者名簿!AB26="","",受験者名簿!AB26)</f>
        <v/>
      </c>
      <c r="E20" s="170" t="str">
        <f>""</f>
        <v/>
      </c>
      <c r="F20" s="170" t="str">
        <f>IF(受験者名簿!J26="","",TEXT(SUBSTITUTE(受験者名簿!J26,".","/"),"yyyy/mm/dd"))</f>
        <v/>
      </c>
      <c r="G20" s="170" t="str">
        <f>IF(受験者名簿!C26="","",TRIM(受験者名簿!C26))</f>
        <v/>
      </c>
      <c r="H20" s="170" t="str">
        <f>IF(受験者名簿!D26="","",TRIM(受験者名簿!D26))</f>
        <v/>
      </c>
      <c r="I20" s="170" t="str">
        <f>IF(受験者名簿!E26="","",DBCS(TRIM(PHONETIC(受験者名簿!E26))))</f>
        <v/>
      </c>
      <c r="J20" s="170" t="str">
        <f>IF(受験者名簿!F26="","",DBCS(TRIM(PHONETIC(受験者名簿!F26))))</f>
        <v/>
      </c>
      <c r="K20" s="170" t="str">
        <f>IF(受験者名簿!G26="","",TRIM(PROPER(受験者名簿!G26)))</f>
        <v/>
      </c>
      <c r="L20" s="170" t="str">
        <f>IF(受験者名簿!H26="","",TRIM(PROPER(受験者名簿!H26)))</f>
        <v/>
      </c>
      <c r="M20" s="170" t="str">
        <f>IF(受験者名簿!M26="","",受験者名簿!M26)</f>
        <v/>
      </c>
      <c r="N20" s="170" t="str">
        <f>IF(受験者名簿!L26="","",受験者名簿!L26)</f>
        <v/>
      </c>
      <c r="O20" s="170" t="str">
        <f>IF(受験者名簿!N26="","",受験者名簿!N26)</f>
        <v/>
      </c>
      <c r="P20" s="170" t="str">
        <f>IF(受験者名簿!O26="","",受験者名簿!O26)</f>
        <v/>
      </c>
      <c r="Q20" s="170" t="str">
        <f>IF(受験者名簿!P26="","",受験者名簿!P26)</f>
        <v/>
      </c>
      <c r="R20" s="170" t="str">
        <f>IF(受験者名簿!Q26="","",受験者名簿!Q26)</f>
        <v/>
      </c>
      <c r="S20" s="170" t="str">
        <f>IF(受験者名簿!R26="","",受験者名簿!R26)</f>
        <v/>
      </c>
      <c r="T20" s="170" t="str">
        <f>IF(受験者名簿!S26="","",受験者名簿!S26)</f>
        <v/>
      </c>
      <c r="U20" s="170" t="str">
        <f>IF(受験者名簿!T26="","",受験者名簿!T26)</f>
        <v/>
      </c>
      <c r="V20" s="170" t="str">
        <f>IF(受験者名簿!U26="","",受験者名簿!U26)</f>
        <v/>
      </c>
      <c r="W20" s="170" t="str">
        <f>IF(受験者名簿!V26="","",受験者名簿!V26)</f>
        <v/>
      </c>
      <c r="X20" s="170" t="str">
        <f>IF(受験者名簿!W26="","",受験者名簿!W26)</f>
        <v/>
      </c>
      <c r="Y20" s="170" t="str">
        <f>""</f>
        <v/>
      </c>
      <c r="Z20" s="170" t="str">
        <f>""</f>
        <v/>
      </c>
      <c r="AA20" s="170" t="str">
        <f>""</f>
        <v/>
      </c>
      <c r="AB20" s="170" t="str">
        <f>""</f>
        <v/>
      </c>
      <c r="AC20" s="170" t="str">
        <f>IF(受験者名簿!I26="","",受験者名簿!I26)</f>
        <v/>
      </c>
      <c r="AD20" s="170" t="str">
        <f>""</f>
        <v/>
      </c>
      <c r="AE20" s="170" t="str">
        <f>""</f>
        <v/>
      </c>
      <c r="AF20" s="170" t="str">
        <f>IF(受験者名簿!AC26="","",受験者名簿!AC26)</f>
        <v/>
      </c>
      <c r="AG20" s="170" t="str">
        <f>""</f>
        <v/>
      </c>
      <c r="AH20" s="171" t="str">
        <f>IF(受験者名簿!AA26="","",受験者名簿!AA26)</f>
        <v/>
      </c>
      <c r="AI20" s="170" t="str">
        <f>IF(受験者名簿!AD26="","",受験者名簿!AD26)</f>
        <v/>
      </c>
      <c r="AJ20" s="170" t="str">
        <f>IF(受験者名簿!AE26="","",受験者名簿!AE26)</f>
        <v/>
      </c>
      <c r="AK20" s="170" t="str">
        <f>IF(G20="","",受験者名簿!AJ26)&amp;""</f>
        <v/>
      </c>
      <c r="AL20" s="170" t="str">
        <f>IF($G20="","",'受験申込書(団体)'!$K$22)</f>
        <v/>
      </c>
      <c r="AM20" s="170" t="str">
        <f>IF($G20="","",'受験申込書(団体)'!$K$23)</f>
        <v/>
      </c>
      <c r="AN20" s="170" t="str">
        <f>IF($G20="","",'受験申込書(団体)'!$K$25)</f>
        <v/>
      </c>
      <c r="AO20" s="170" t="str">
        <f>IF($G20="","",'受験申込書(団体)'!$L$25)</f>
        <v/>
      </c>
      <c r="AP20" s="170" t="str">
        <f>IF($G20="","",'受験申込書(団体)'!$K$26)</f>
        <v/>
      </c>
      <c r="AQ20" s="170" t="str">
        <f>IF($G20="","",'受験申込書(団体)'!$K$27)</f>
        <v/>
      </c>
      <c r="AR20" s="170" t="str">
        <f>IF($G20="","",'受験申込書(団体)'!$K$28)</f>
        <v/>
      </c>
      <c r="AS20" s="170" t="str">
        <f>IF($G20="","",'受験申込書(団体)'!$K$29)</f>
        <v/>
      </c>
      <c r="AT20" s="170" t="str">
        <f>IF($G20="","",'受験申込書(団体)'!$K$30)</f>
        <v/>
      </c>
      <c r="AU20" s="170" t="str">
        <f>IF($G20="","",'受験申込書(団体)'!$K$31)</f>
        <v/>
      </c>
      <c r="AV20" s="170" t="str">
        <f>IF($G20="","",'受験申込書(団体)'!$K$32)</f>
        <v/>
      </c>
      <c r="AW20" s="170" t="str">
        <f>IF($G20="","",'受験申込書(団体)'!$K$33)</f>
        <v/>
      </c>
      <c r="AX20" s="170" t="str">
        <f>IF($G20="","",'受験申込書(団体)'!$K$24)</f>
        <v/>
      </c>
      <c r="AY20" s="169" t="str">
        <f>IF($G20="","",'受験申込書(団体)'!$E$24)</f>
        <v/>
      </c>
      <c r="AZ20" s="169" t="str">
        <f>IF($G20="","",'受験申込書(団体)'!$E$22&amp;" "&amp;'受験申込書(団体)'!$E$23)</f>
        <v/>
      </c>
      <c r="BA20" s="160" t="str">
        <f>IF($G20="","",受験者名簿!AL26)</f>
        <v/>
      </c>
      <c r="BB20" s="169" t="str">
        <f>""</f>
        <v/>
      </c>
      <c r="BC20" s="169" t="str">
        <f t="shared" si="1"/>
        <v/>
      </c>
      <c r="BD20" s="169" t="str">
        <f t="shared" si="2"/>
        <v/>
      </c>
      <c r="BE20" s="169" t="str">
        <f>""</f>
        <v/>
      </c>
      <c r="BF20" s="169" t="str">
        <f>""</f>
        <v/>
      </c>
      <c r="BG20" s="169" t="str">
        <f t="shared" si="3"/>
        <v/>
      </c>
      <c r="BH20" s="169" t="str">
        <f t="shared" si="4"/>
        <v/>
      </c>
    </row>
    <row r="21" spans="1:60" x14ac:dyDescent="0.2">
      <c r="A21" s="169" t="str">
        <f>IF(受験者名簿!C27="","",受験者名簿!A27)</f>
        <v/>
      </c>
      <c r="B21" s="170" t="str">
        <f>IF(受験者名簿!Z27="","",受験者名簿!Z27)</f>
        <v/>
      </c>
      <c r="C21" s="170" t="str">
        <f t="shared" si="0"/>
        <v/>
      </c>
      <c r="D21" s="170" t="str">
        <f>IF(受験者名簿!AB27="","",受験者名簿!AB27)</f>
        <v/>
      </c>
      <c r="E21" s="170" t="str">
        <f>""</f>
        <v/>
      </c>
      <c r="F21" s="170" t="str">
        <f>IF(受験者名簿!J27="","",TEXT(SUBSTITUTE(受験者名簿!J27,".","/"),"yyyy/mm/dd"))</f>
        <v/>
      </c>
      <c r="G21" s="170" t="str">
        <f>IF(受験者名簿!C27="","",TRIM(受験者名簿!C27))</f>
        <v/>
      </c>
      <c r="H21" s="170" t="str">
        <f>IF(受験者名簿!D27="","",TRIM(受験者名簿!D27))</f>
        <v/>
      </c>
      <c r="I21" s="170" t="str">
        <f>IF(受験者名簿!E27="","",DBCS(TRIM(PHONETIC(受験者名簿!E27))))</f>
        <v/>
      </c>
      <c r="J21" s="170" t="str">
        <f>IF(受験者名簿!F27="","",DBCS(TRIM(PHONETIC(受験者名簿!F27))))</f>
        <v/>
      </c>
      <c r="K21" s="170" t="str">
        <f>IF(受験者名簿!G27="","",TRIM(PROPER(受験者名簿!G27)))</f>
        <v/>
      </c>
      <c r="L21" s="170" t="str">
        <f>IF(受験者名簿!H27="","",TRIM(PROPER(受験者名簿!H27)))</f>
        <v/>
      </c>
      <c r="M21" s="170" t="str">
        <f>IF(受験者名簿!M27="","",受験者名簿!M27)</f>
        <v/>
      </c>
      <c r="N21" s="170" t="str">
        <f>IF(受験者名簿!L27="","",受験者名簿!L27)</f>
        <v/>
      </c>
      <c r="O21" s="170" t="str">
        <f>IF(受験者名簿!N27="","",受験者名簿!N27)</f>
        <v/>
      </c>
      <c r="P21" s="170" t="str">
        <f>IF(受験者名簿!O27="","",受験者名簿!O27)</f>
        <v/>
      </c>
      <c r="Q21" s="170" t="str">
        <f>IF(受験者名簿!P27="","",受験者名簿!P27)</f>
        <v/>
      </c>
      <c r="R21" s="170" t="str">
        <f>IF(受験者名簿!Q27="","",受験者名簿!Q27)</f>
        <v/>
      </c>
      <c r="S21" s="170" t="str">
        <f>IF(受験者名簿!R27="","",受験者名簿!R27)</f>
        <v/>
      </c>
      <c r="T21" s="170" t="str">
        <f>IF(受験者名簿!S27="","",受験者名簿!S27)</f>
        <v/>
      </c>
      <c r="U21" s="170" t="str">
        <f>IF(受験者名簿!T27="","",受験者名簿!T27)</f>
        <v/>
      </c>
      <c r="V21" s="170" t="str">
        <f>IF(受験者名簿!U27="","",受験者名簿!U27)</f>
        <v/>
      </c>
      <c r="W21" s="170" t="str">
        <f>IF(受験者名簿!V27="","",受験者名簿!V27)</f>
        <v/>
      </c>
      <c r="X21" s="170" t="str">
        <f>IF(受験者名簿!W27="","",受験者名簿!W27)</f>
        <v/>
      </c>
      <c r="Y21" s="170" t="str">
        <f>""</f>
        <v/>
      </c>
      <c r="Z21" s="170" t="str">
        <f>""</f>
        <v/>
      </c>
      <c r="AA21" s="170" t="str">
        <f>""</f>
        <v/>
      </c>
      <c r="AB21" s="170" t="str">
        <f>""</f>
        <v/>
      </c>
      <c r="AC21" s="170" t="str">
        <f>IF(受験者名簿!I27="","",受験者名簿!I27)</f>
        <v/>
      </c>
      <c r="AD21" s="170" t="str">
        <f>""</f>
        <v/>
      </c>
      <c r="AE21" s="170" t="str">
        <f>""</f>
        <v/>
      </c>
      <c r="AF21" s="170" t="str">
        <f>IF(受験者名簿!AC27="","",受験者名簿!AC27)</f>
        <v/>
      </c>
      <c r="AG21" s="170" t="str">
        <f>""</f>
        <v/>
      </c>
      <c r="AH21" s="171" t="str">
        <f>IF(受験者名簿!AA27="","",受験者名簿!AA27)</f>
        <v/>
      </c>
      <c r="AI21" s="170" t="str">
        <f>IF(受験者名簿!AD27="","",受験者名簿!AD27)</f>
        <v/>
      </c>
      <c r="AJ21" s="170" t="str">
        <f>IF(受験者名簿!AE27="","",受験者名簿!AE27)</f>
        <v/>
      </c>
      <c r="AK21" s="170" t="str">
        <f>IF(G21="","",受験者名簿!AJ27)&amp;""</f>
        <v/>
      </c>
      <c r="AL21" s="170" t="str">
        <f>IF($G21="","",'受験申込書(団体)'!$K$22)</f>
        <v/>
      </c>
      <c r="AM21" s="170" t="str">
        <f>IF($G21="","",'受験申込書(団体)'!$K$23)</f>
        <v/>
      </c>
      <c r="AN21" s="170" t="str">
        <f>IF($G21="","",'受験申込書(団体)'!$K$25)</f>
        <v/>
      </c>
      <c r="AO21" s="170" t="str">
        <f>IF($G21="","",'受験申込書(団体)'!$L$25)</f>
        <v/>
      </c>
      <c r="AP21" s="170" t="str">
        <f>IF($G21="","",'受験申込書(団体)'!$K$26)</f>
        <v/>
      </c>
      <c r="AQ21" s="170" t="str">
        <f>IF($G21="","",'受験申込書(団体)'!$K$27)</f>
        <v/>
      </c>
      <c r="AR21" s="170" t="str">
        <f>IF($G21="","",'受験申込書(団体)'!$K$28)</f>
        <v/>
      </c>
      <c r="AS21" s="170" t="str">
        <f>IF($G21="","",'受験申込書(団体)'!$K$29)</f>
        <v/>
      </c>
      <c r="AT21" s="170" t="str">
        <f>IF($G21="","",'受験申込書(団体)'!$K$30)</f>
        <v/>
      </c>
      <c r="AU21" s="170" t="str">
        <f>IF($G21="","",'受験申込書(団体)'!$K$31)</f>
        <v/>
      </c>
      <c r="AV21" s="170" t="str">
        <f>IF($G21="","",'受験申込書(団体)'!$K$32)</f>
        <v/>
      </c>
      <c r="AW21" s="170" t="str">
        <f>IF($G21="","",'受験申込書(団体)'!$K$33)</f>
        <v/>
      </c>
      <c r="AX21" s="170" t="str">
        <f>IF($G21="","",'受験申込書(団体)'!$K$24)</f>
        <v/>
      </c>
      <c r="AY21" s="169" t="str">
        <f>IF($G21="","",'受験申込書(団体)'!$E$24)</f>
        <v/>
      </c>
      <c r="AZ21" s="169" t="str">
        <f>IF($G21="","",'受験申込書(団体)'!$E$22&amp;" "&amp;'受験申込書(団体)'!$E$23)</f>
        <v/>
      </c>
      <c r="BA21" s="160" t="str">
        <f>IF($G21="","",受験者名簿!AL27)</f>
        <v/>
      </c>
      <c r="BB21" s="169" t="str">
        <f>""</f>
        <v/>
      </c>
      <c r="BC21" s="169" t="str">
        <f t="shared" si="1"/>
        <v/>
      </c>
      <c r="BD21" s="169" t="str">
        <f t="shared" si="2"/>
        <v/>
      </c>
      <c r="BE21" s="169" t="str">
        <f>""</f>
        <v/>
      </c>
      <c r="BF21" s="169" t="str">
        <f>""</f>
        <v/>
      </c>
      <c r="BG21" s="169" t="str">
        <f t="shared" si="3"/>
        <v/>
      </c>
      <c r="BH21" s="169" t="str">
        <f t="shared" si="4"/>
        <v/>
      </c>
    </row>
    <row r="22" spans="1:60" x14ac:dyDescent="0.2">
      <c r="A22" s="169" t="str">
        <f>IF(受験者名簿!C28="","",受験者名簿!A28)</f>
        <v/>
      </c>
      <c r="B22" s="170" t="str">
        <f>IF(受験者名簿!Z28="","",受験者名簿!Z28)</f>
        <v/>
      </c>
      <c r="C22" s="170" t="str">
        <f t="shared" si="0"/>
        <v/>
      </c>
      <c r="D22" s="170" t="str">
        <f>IF(受験者名簿!AB28="","",受験者名簿!AB28)</f>
        <v/>
      </c>
      <c r="E22" s="170" t="str">
        <f>""</f>
        <v/>
      </c>
      <c r="F22" s="170" t="str">
        <f>IF(受験者名簿!J28="","",TEXT(SUBSTITUTE(受験者名簿!J28,".","/"),"yyyy/mm/dd"))</f>
        <v/>
      </c>
      <c r="G22" s="170" t="str">
        <f>IF(受験者名簿!C28="","",TRIM(受験者名簿!C28))</f>
        <v/>
      </c>
      <c r="H22" s="170" t="str">
        <f>IF(受験者名簿!D28="","",TRIM(受験者名簿!D28))</f>
        <v/>
      </c>
      <c r="I22" s="170" t="str">
        <f>IF(受験者名簿!E28="","",DBCS(TRIM(PHONETIC(受験者名簿!E28))))</f>
        <v/>
      </c>
      <c r="J22" s="170" t="str">
        <f>IF(受験者名簿!F28="","",DBCS(TRIM(PHONETIC(受験者名簿!F28))))</f>
        <v/>
      </c>
      <c r="K22" s="170" t="str">
        <f>IF(受験者名簿!G28="","",TRIM(PROPER(受験者名簿!G28)))</f>
        <v/>
      </c>
      <c r="L22" s="170" t="str">
        <f>IF(受験者名簿!H28="","",TRIM(PROPER(受験者名簿!H28)))</f>
        <v/>
      </c>
      <c r="M22" s="170" t="str">
        <f>IF(受験者名簿!M28="","",受験者名簿!M28)</f>
        <v/>
      </c>
      <c r="N22" s="170" t="str">
        <f>IF(受験者名簿!L28="","",受験者名簿!L28)</f>
        <v/>
      </c>
      <c r="O22" s="170" t="str">
        <f>IF(受験者名簿!N28="","",受験者名簿!N28)</f>
        <v/>
      </c>
      <c r="P22" s="170" t="str">
        <f>IF(受験者名簿!O28="","",受験者名簿!O28)</f>
        <v/>
      </c>
      <c r="Q22" s="170" t="str">
        <f>IF(受験者名簿!P28="","",受験者名簿!P28)</f>
        <v/>
      </c>
      <c r="R22" s="170" t="str">
        <f>IF(受験者名簿!Q28="","",受験者名簿!Q28)</f>
        <v/>
      </c>
      <c r="S22" s="170" t="str">
        <f>IF(受験者名簿!R28="","",受験者名簿!R28)</f>
        <v/>
      </c>
      <c r="T22" s="170" t="str">
        <f>IF(受験者名簿!S28="","",受験者名簿!S28)</f>
        <v/>
      </c>
      <c r="U22" s="170" t="str">
        <f>IF(受験者名簿!T28="","",受験者名簿!T28)</f>
        <v/>
      </c>
      <c r="V22" s="170" t="str">
        <f>IF(受験者名簿!U28="","",受験者名簿!U28)</f>
        <v/>
      </c>
      <c r="W22" s="170" t="str">
        <f>IF(受験者名簿!V28="","",受験者名簿!V28)</f>
        <v/>
      </c>
      <c r="X22" s="170" t="str">
        <f>IF(受験者名簿!W28="","",受験者名簿!W28)</f>
        <v/>
      </c>
      <c r="Y22" s="170" t="str">
        <f>""</f>
        <v/>
      </c>
      <c r="Z22" s="170" t="str">
        <f>""</f>
        <v/>
      </c>
      <c r="AA22" s="170" t="str">
        <f>""</f>
        <v/>
      </c>
      <c r="AB22" s="170" t="str">
        <f>""</f>
        <v/>
      </c>
      <c r="AC22" s="170" t="str">
        <f>IF(受験者名簿!I28="","",受験者名簿!I28)</f>
        <v/>
      </c>
      <c r="AD22" s="170" t="str">
        <f>""</f>
        <v/>
      </c>
      <c r="AE22" s="170" t="str">
        <f>""</f>
        <v/>
      </c>
      <c r="AF22" s="170" t="str">
        <f>IF(受験者名簿!AC28="","",受験者名簿!AC28)</f>
        <v/>
      </c>
      <c r="AG22" s="170" t="str">
        <f>""</f>
        <v/>
      </c>
      <c r="AH22" s="171" t="str">
        <f>IF(受験者名簿!AA28="","",受験者名簿!AA28)</f>
        <v/>
      </c>
      <c r="AI22" s="170" t="str">
        <f>IF(受験者名簿!AD28="","",受験者名簿!AD28)</f>
        <v/>
      </c>
      <c r="AJ22" s="170" t="str">
        <f>IF(受験者名簿!AE28="","",受験者名簿!AE28)</f>
        <v/>
      </c>
      <c r="AK22" s="170" t="str">
        <f>IF(G22="","",受験者名簿!AJ28)&amp;""</f>
        <v/>
      </c>
      <c r="AL22" s="170" t="str">
        <f>IF($G22="","",'受験申込書(団体)'!$K$22)</f>
        <v/>
      </c>
      <c r="AM22" s="170" t="str">
        <f>IF($G22="","",'受験申込書(団体)'!$K$23)</f>
        <v/>
      </c>
      <c r="AN22" s="170" t="str">
        <f>IF($G22="","",'受験申込書(団体)'!$K$25)</f>
        <v/>
      </c>
      <c r="AO22" s="170" t="str">
        <f>IF($G22="","",'受験申込書(団体)'!$L$25)</f>
        <v/>
      </c>
      <c r="AP22" s="170" t="str">
        <f>IF($G22="","",'受験申込書(団体)'!$K$26)</f>
        <v/>
      </c>
      <c r="AQ22" s="170" t="str">
        <f>IF($G22="","",'受験申込書(団体)'!$K$27)</f>
        <v/>
      </c>
      <c r="AR22" s="170" t="str">
        <f>IF($G22="","",'受験申込書(団体)'!$K$28)</f>
        <v/>
      </c>
      <c r="AS22" s="170" t="str">
        <f>IF($G22="","",'受験申込書(団体)'!$K$29)</f>
        <v/>
      </c>
      <c r="AT22" s="170" t="str">
        <f>IF($G22="","",'受験申込書(団体)'!$K$30)</f>
        <v/>
      </c>
      <c r="AU22" s="170" t="str">
        <f>IF($G22="","",'受験申込書(団体)'!$K$31)</f>
        <v/>
      </c>
      <c r="AV22" s="170" t="str">
        <f>IF($G22="","",'受験申込書(団体)'!$K$32)</f>
        <v/>
      </c>
      <c r="AW22" s="170" t="str">
        <f>IF($G22="","",'受験申込書(団体)'!$K$33)</f>
        <v/>
      </c>
      <c r="AX22" s="170" t="str">
        <f>IF($G22="","",'受験申込書(団体)'!$K$24)</f>
        <v/>
      </c>
      <c r="AY22" s="169" t="str">
        <f>IF($G22="","",'受験申込書(団体)'!$E$24)</f>
        <v/>
      </c>
      <c r="AZ22" s="169" t="str">
        <f>IF($G22="","",'受験申込書(団体)'!$E$22&amp;" "&amp;'受験申込書(団体)'!$E$23)</f>
        <v/>
      </c>
      <c r="BA22" s="160" t="str">
        <f>IF($G22="","",受験者名簿!AL28)</f>
        <v/>
      </c>
      <c r="BB22" s="169" t="str">
        <f>""</f>
        <v/>
      </c>
      <c r="BC22" s="169" t="str">
        <f t="shared" si="1"/>
        <v/>
      </c>
      <c r="BD22" s="169" t="str">
        <f t="shared" si="2"/>
        <v/>
      </c>
      <c r="BE22" s="169" t="str">
        <f>""</f>
        <v/>
      </c>
      <c r="BF22" s="169" t="str">
        <f>""</f>
        <v/>
      </c>
      <c r="BG22" s="169" t="str">
        <f t="shared" si="3"/>
        <v/>
      </c>
      <c r="BH22" s="169" t="str">
        <f t="shared" si="4"/>
        <v/>
      </c>
    </row>
    <row r="23" spans="1:60" x14ac:dyDescent="0.2">
      <c r="A23" s="169" t="str">
        <f>IF(受験者名簿!C29="","",受験者名簿!A29)</f>
        <v/>
      </c>
      <c r="B23" s="170" t="str">
        <f>IF(受験者名簿!Z29="","",受験者名簿!Z29)</f>
        <v/>
      </c>
      <c r="C23" s="170" t="str">
        <f t="shared" si="0"/>
        <v/>
      </c>
      <c r="D23" s="170" t="str">
        <f>IF(受験者名簿!AB29="","",受験者名簿!AB29)</f>
        <v/>
      </c>
      <c r="E23" s="170" t="str">
        <f>""</f>
        <v/>
      </c>
      <c r="F23" s="170" t="str">
        <f>IF(受験者名簿!J29="","",TEXT(SUBSTITUTE(受験者名簿!J29,".","/"),"yyyy/mm/dd"))</f>
        <v/>
      </c>
      <c r="G23" s="170" t="str">
        <f>IF(受験者名簿!C29="","",TRIM(受験者名簿!C29))</f>
        <v/>
      </c>
      <c r="H23" s="170" t="str">
        <f>IF(受験者名簿!D29="","",TRIM(受験者名簿!D29))</f>
        <v/>
      </c>
      <c r="I23" s="170" t="str">
        <f>IF(受験者名簿!E29="","",DBCS(TRIM(PHONETIC(受験者名簿!E29))))</f>
        <v/>
      </c>
      <c r="J23" s="170" t="str">
        <f>IF(受験者名簿!F29="","",DBCS(TRIM(PHONETIC(受験者名簿!F29))))</f>
        <v/>
      </c>
      <c r="K23" s="170" t="str">
        <f>IF(受験者名簿!G29="","",TRIM(PROPER(受験者名簿!G29)))</f>
        <v/>
      </c>
      <c r="L23" s="170" t="str">
        <f>IF(受験者名簿!H29="","",TRIM(PROPER(受験者名簿!H29)))</f>
        <v/>
      </c>
      <c r="M23" s="170" t="str">
        <f>IF(受験者名簿!M29="","",受験者名簿!M29)</f>
        <v/>
      </c>
      <c r="N23" s="170" t="str">
        <f>IF(受験者名簿!L29="","",受験者名簿!L29)</f>
        <v/>
      </c>
      <c r="O23" s="170" t="str">
        <f>IF(受験者名簿!N29="","",受験者名簿!N29)</f>
        <v/>
      </c>
      <c r="P23" s="170" t="str">
        <f>IF(受験者名簿!O29="","",受験者名簿!O29)</f>
        <v/>
      </c>
      <c r="Q23" s="170" t="str">
        <f>IF(受験者名簿!P29="","",受験者名簿!P29)</f>
        <v/>
      </c>
      <c r="R23" s="170" t="str">
        <f>IF(受験者名簿!Q29="","",受験者名簿!Q29)</f>
        <v/>
      </c>
      <c r="S23" s="170" t="str">
        <f>IF(受験者名簿!R29="","",受験者名簿!R29)</f>
        <v/>
      </c>
      <c r="T23" s="170" t="str">
        <f>IF(受験者名簿!S29="","",受験者名簿!S29)</f>
        <v/>
      </c>
      <c r="U23" s="170" t="str">
        <f>IF(受験者名簿!T29="","",受験者名簿!T29)</f>
        <v/>
      </c>
      <c r="V23" s="170" t="str">
        <f>IF(受験者名簿!U29="","",受験者名簿!U29)</f>
        <v/>
      </c>
      <c r="W23" s="170" t="str">
        <f>IF(受験者名簿!V29="","",受験者名簿!V29)</f>
        <v/>
      </c>
      <c r="X23" s="170" t="str">
        <f>IF(受験者名簿!W29="","",受験者名簿!W29)</f>
        <v/>
      </c>
      <c r="Y23" s="170" t="str">
        <f>""</f>
        <v/>
      </c>
      <c r="Z23" s="170" t="str">
        <f>""</f>
        <v/>
      </c>
      <c r="AA23" s="170" t="str">
        <f>""</f>
        <v/>
      </c>
      <c r="AB23" s="170" t="str">
        <f>""</f>
        <v/>
      </c>
      <c r="AC23" s="170" t="str">
        <f>IF(受験者名簿!I29="","",受験者名簿!I29)</f>
        <v/>
      </c>
      <c r="AD23" s="170" t="str">
        <f>""</f>
        <v/>
      </c>
      <c r="AE23" s="170" t="str">
        <f>""</f>
        <v/>
      </c>
      <c r="AF23" s="170" t="str">
        <f>IF(受験者名簿!AC29="","",受験者名簿!AC29)</f>
        <v/>
      </c>
      <c r="AG23" s="170" t="str">
        <f>""</f>
        <v/>
      </c>
      <c r="AH23" s="171" t="str">
        <f>IF(受験者名簿!AA29="","",受験者名簿!AA29)</f>
        <v/>
      </c>
      <c r="AI23" s="170" t="str">
        <f>IF(受験者名簿!AD29="","",受験者名簿!AD29)</f>
        <v/>
      </c>
      <c r="AJ23" s="170" t="str">
        <f>IF(受験者名簿!AE29="","",受験者名簿!AE29)</f>
        <v/>
      </c>
      <c r="AK23" s="170" t="str">
        <f>IF(G23="","",受験者名簿!AJ29)&amp;""</f>
        <v/>
      </c>
      <c r="AL23" s="170" t="str">
        <f>IF($G23="","",'受験申込書(団体)'!$K$22)</f>
        <v/>
      </c>
      <c r="AM23" s="170" t="str">
        <f>IF($G23="","",'受験申込書(団体)'!$K$23)</f>
        <v/>
      </c>
      <c r="AN23" s="170" t="str">
        <f>IF($G23="","",'受験申込書(団体)'!$K$25)</f>
        <v/>
      </c>
      <c r="AO23" s="170" t="str">
        <f>IF($G23="","",'受験申込書(団体)'!$L$25)</f>
        <v/>
      </c>
      <c r="AP23" s="170" t="str">
        <f>IF($G23="","",'受験申込書(団体)'!$K$26)</f>
        <v/>
      </c>
      <c r="AQ23" s="170" t="str">
        <f>IF($G23="","",'受験申込書(団体)'!$K$27)</f>
        <v/>
      </c>
      <c r="AR23" s="170" t="str">
        <f>IF($G23="","",'受験申込書(団体)'!$K$28)</f>
        <v/>
      </c>
      <c r="AS23" s="170" t="str">
        <f>IF($G23="","",'受験申込書(団体)'!$K$29)</f>
        <v/>
      </c>
      <c r="AT23" s="170" t="str">
        <f>IF($G23="","",'受験申込書(団体)'!$K$30)</f>
        <v/>
      </c>
      <c r="AU23" s="170" t="str">
        <f>IF($G23="","",'受験申込書(団体)'!$K$31)</f>
        <v/>
      </c>
      <c r="AV23" s="170" t="str">
        <f>IF($G23="","",'受験申込書(団体)'!$K$32)</f>
        <v/>
      </c>
      <c r="AW23" s="170" t="str">
        <f>IF($G23="","",'受験申込書(団体)'!$K$33)</f>
        <v/>
      </c>
      <c r="AX23" s="170" t="str">
        <f>IF($G23="","",'受験申込書(団体)'!$K$24)</f>
        <v/>
      </c>
      <c r="AY23" s="169" t="str">
        <f>IF($G23="","",'受験申込書(団体)'!$E$24)</f>
        <v/>
      </c>
      <c r="AZ23" s="169" t="str">
        <f>IF($G23="","",'受験申込書(団体)'!$E$22&amp;" "&amp;'受験申込書(団体)'!$E$23)</f>
        <v/>
      </c>
      <c r="BA23" s="160" t="str">
        <f>IF($G23="","",受験者名簿!AL29)</f>
        <v/>
      </c>
      <c r="BB23" s="169" t="str">
        <f>""</f>
        <v/>
      </c>
      <c r="BC23" s="169" t="str">
        <f t="shared" si="1"/>
        <v/>
      </c>
      <c r="BD23" s="169" t="str">
        <f t="shared" si="2"/>
        <v/>
      </c>
      <c r="BE23" s="169" t="str">
        <f>""</f>
        <v/>
      </c>
      <c r="BF23" s="169" t="str">
        <f>""</f>
        <v/>
      </c>
      <c r="BG23" s="169" t="str">
        <f t="shared" si="3"/>
        <v/>
      </c>
      <c r="BH23" s="169" t="str">
        <f t="shared" si="4"/>
        <v/>
      </c>
    </row>
    <row r="24" spans="1:60" x14ac:dyDescent="0.2">
      <c r="A24" s="169" t="str">
        <f>IF(受験者名簿!C30="","",受験者名簿!A30)</f>
        <v/>
      </c>
      <c r="B24" s="170" t="str">
        <f>IF(受験者名簿!Z30="","",受験者名簿!Z30)</f>
        <v/>
      </c>
      <c r="C24" s="170" t="str">
        <f t="shared" si="0"/>
        <v/>
      </c>
      <c r="D24" s="170" t="str">
        <f>IF(受験者名簿!AB30="","",受験者名簿!AB30)</f>
        <v/>
      </c>
      <c r="E24" s="170" t="str">
        <f>""</f>
        <v/>
      </c>
      <c r="F24" s="170" t="str">
        <f>IF(受験者名簿!J30="","",TEXT(SUBSTITUTE(受験者名簿!J30,".","/"),"yyyy/mm/dd"))</f>
        <v/>
      </c>
      <c r="G24" s="170" t="str">
        <f>IF(受験者名簿!C30="","",TRIM(受験者名簿!C30))</f>
        <v/>
      </c>
      <c r="H24" s="170" t="str">
        <f>IF(受験者名簿!D30="","",TRIM(受験者名簿!D30))</f>
        <v/>
      </c>
      <c r="I24" s="170" t="str">
        <f>IF(受験者名簿!E30="","",DBCS(TRIM(PHONETIC(受験者名簿!E30))))</f>
        <v/>
      </c>
      <c r="J24" s="170" t="str">
        <f>IF(受験者名簿!F30="","",DBCS(TRIM(PHONETIC(受験者名簿!F30))))</f>
        <v/>
      </c>
      <c r="K24" s="170" t="str">
        <f>IF(受験者名簿!G30="","",TRIM(PROPER(受験者名簿!G30)))</f>
        <v/>
      </c>
      <c r="L24" s="170" t="str">
        <f>IF(受験者名簿!H30="","",TRIM(PROPER(受験者名簿!H30)))</f>
        <v/>
      </c>
      <c r="M24" s="170" t="str">
        <f>IF(受験者名簿!M30="","",受験者名簿!M30)</f>
        <v/>
      </c>
      <c r="N24" s="170" t="str">
        <f>IF(受験者名簿!L30="","",受験者名簿!L30)</f>
        <v/>
      </c>
      <c r="O24" s="170" t="str">
        <f>IF(受験者名簿!N30="","",受験者名簿!N30)</f>
        <v/>
      </c>
      <c r="P24" s="170" t="str">
        <f>IF(受験者名簿!O30="","",受験者名簿!O30)</f>
        <v/>
      </c>
      <c r="Q24" s="170" t="str">
        <f>IF(受験者名簿!P30="","",受験者名簿!P30)</f>
        <v/>
      </c>
      <c r="R24" s="170" t="str">
        <f>IF(受験者名簿!Q30="","",受験者名簿!Q30)</f>
        <v/>
      </c>
      <c r="S24" s="170" t="str">
        <f>IF(受験者名簿!R30="","",受験者名簿!R30)</f>
        <v/>
      </c>
      <c r="T24" s="170" t="str">
        <f>IF(受験者名簿!S30="","",受験者名簿!S30)</f>
        <v/>
      </c>
      <c r="U24" s="170" t="str">
        <f>IF(受験者名簿!T30="","",受験者名簿!T30)</f>
        <v/>
      </c>
      <c r="V24" s="170" t="str">
        <f>IF(受験者名簿!U30="","",受験者名簿!U30)</f>
        <v/>
      </c>
      <c r="W24" s="170" t="str">
        <f>IF(受験者名簿!V30="","",受験者名簿!V30)</f>
        <v/>
      </c>
      <c r="X24" s="170" t="str">
        <f>IF(受験者名簿!W30="","",受験者名簿!W30)</f>
        <v/>
      </c>
      <c r="Y24" s="170" t="str">
        <f>""</f>
        <v/>
      </c>
      <c r="Z24" s="170" t="str">
        <f>""</f>
        <v/>
      </c>
      <c r="AA24" s="170" t="str">
        <f>""</f>
        <v/>
      </c>
      <c r="AB24" s="170" t="str">
        <f>""</f>
        <v/>
      </c>
      <c r="AC24" s="170" t="str">
        <f>IF(受験者名簿!I30="","",受験者名簿!I30)</f>
        <v/>
      </c>
      <c r="AD24" s="170" t="str">
        <f>""</f>
        <v/>
      </c>
      <c r="AE24" s="170" t="str">
        <f>""</f>
        <v/>
      </c>
      <c r="AF24" s="170" t="str">
        <f>IF(受験者名簿!AC30="","",受験者名簿!AC30)</f>
        <v/>
      </c>
      <c r="AG24" s="170" t="str">
        <f>""</f>
        <v/>
      </c>
      <c r="AH24" s="171" t="str">
        <f>IF(受験者名簿!AA30="","",受験者名簿!AA30)</f>
        <v/>
      </c>
      <c r="AI24" s="170" t="str">
        <f>IF(受験者名簿!AD30="","",受験者名簿!AD30)</f>
        <v/>
      </c>
      <c r="AJ24" s="170" t="str">
        <f>IF(受験者名簿!AE30="","",受験者名簿!AE30)</f>
        <v/>
      </c>
      <c r="AK24" s="170" t="str">
        <f>IF(G24="","",受験者名簿!AJ30)&amp;""</f>
        <v/>
      </c>
      <c r="AL24" s="170" t="str">
        <f>IF($G24="","",'受験申込書(団体)'!$K$22)</f>
        <v/>
      </c>
      <c r="AM24" s="170" t="str">
        <f>IF($G24="","",'受験申込書(団体)'!$K$23)</f>
        <v/>
      </c>
      <c r="AN24" s="170" t="str">
        <f>IF($G24="","",'受験申込書(団体)'!$K$25)</f>
        <v/>
      </c>
      <c r="AO24" s="170" t="str">
        <f>IF($G24="","",'受験申込書(団体)'!$L$25)</f>
        <v/>
      </c>
      <c r="AP24" s="170" t="str">
        <f>IF($G24="","",'受験申込書(団体)'!$K$26)</f>
        <v/>
      </c>
      <c r="AQ24" s="170" t="str">
        <f>IF($G24="","",'受験申込書(団体)'!$K$27)</f>
        <v/>
      </c>
      <c r="AR24" s="170" t="str">
        <f>IF($G24="","",'受験申込書(団体)'!$K$28)</f>
        <v/>
      </c>
      <c r="AS24" s="170" t="str">
        <f>IF($G24="","",'受験申込書(団体)'!$K$29)</f>
        <v/>
      </c>
      <c r="AT24" s="170" t="str">
        <f>IF($G24="","",'受験申込書(団体)'!$K$30)</f>
        <v/>
      </c>
      <c r="AU24" s="170" t="str">
        <f>IF($G24="","",'受験申込書(団体)'!$K$31)</f>
        <v/>
      </c>
      <c r="AV24" s="170" t="str">
        <f>IF($G24="","",'受験申込書(団体)'!$K$32)</f>
        <v/>
      </c>
      <c r="AW24" s="170" t="str">
        <f>IF($G24="","",'受験申込書(団体)'!$K$33)</f>
        <v/>
      </c>
      <c r="AX24" s="170" t="str">
        <f>IF($G24="","",'受験申込書(団体)'!$K$24)</f>
        <v/>
      </c>
      <c r="AY24" s="169" t="str">
        <f>IF($G24="","",'受験申込書(団体)'!$E$24)</f>
        <v/>
      </c>
      <c r="AZ24" s="169" t="str">
        <f>IF($G24="","",'受験申込書(団体)'!$E$22&amp;" "&amp;'受験申込書(団体)'!$E$23)</f>
        <v/>
      </c>
      <c r="BA24" s="160" t="str">
        <f>IF($G24="","",受験者名簿!AL30)</f>
        <v/>
      </c>
      <c r="BB24" s="169" t="str">
        <f>""</f>
        <v/>
      </c>
      <c r="BC24" s="169" t="str">
        <f t="shared" si="1"/>
        <v/>
      </c>
      <c r="BD24" s="169" t="str">
        <f t="shared" si="2"/>
        <v/>
      </c>
      <c r="BE24" s="169" t="str">
        <f>""</f>
        <v/>
      </c>
      <c r="BF24" s="169" t="str">
        <f>""</f>
        <v/>
      </c>
      <c r="BG24" s="169" t="str">
        <f t="shared" si="3"/>
        <v/>
      </c>
      <c r="BH24" s="169" t="str">
        <f t="shared" si="4"/>
        <v/>
      </c>
    </row>
    <row r="25" spans="1:60" x14ac:dyDescent="0.2">
      <c r="A25" s="169" t="str">
        <f>IF(受験者名簿!C31="","",受験者名簿!A31)</f>
        <v/>
      </c>
      <c r="B25" s="170" t="str">
        <f>IF(受験者名簿!Z31="","",受験者名簿!Z31)</f>
        <v/>
      </c>
      <c r="C25" s="170" t="str">
        <f t="shared" si="0"/>
        <v/>
      </c>
      <c r="D25" s="170" t="str">
        <f>IF(受験者名簿!AB31="","",受験者名簿!AB31)</f>
        <v/>
      </c>
      <c r="E25" s="170" t="str">
        <f>""</f>
        <v/>
      </c>
      <c r="F25" s="170" t="str">
        <f>IF(受験者名簿!J31="","",TEXT(SUBSTITUTE(受験者名簿!J31,".","/"),"yyyy/mm/dd"))</f>
        <v/>
      </c>
      <c r="G25" s="170" t="str">
        <f>IF(受験者名簿!C31="","",TRIM(受験者名簿!C31))</f>
        <v/>
      </c>
      <c r="H25" s="170" t="str">
        <f>IF(受験者名簿!D31="","",TRIM(受験者名簿!D31))</f>
        <v/>
      </c>
      <c r="I25" s="170" t="str">
        <f>IF(受験者名簿!E31="","",DBCS(TRIM(PHONETIC(受験者名簿!E31))))</f>
        <v/>
      </c>
      <c r="J25" s="170" t="str">
        <f>IF(受験者名簿!F31="","",DBCS(TRIM(PHONETIC(受験者名簿!F31))))</f>
        <v/>
      </c>
      <c r="K25" s="170" t="str">
        <f>IF(受験者名簿!G31="","",TRIM(PROPER(受験者名簿!G31)))</f>
        <v/>
      </c>
      <c r="L25" s="170" t="str">
        <f>IF(受験者名簿!H31="","",TRIM(PROPER(受験者名簿!H31)))</f>
        <v/>
      </c>
      <c r="M25" s="170" t="str">
        <f>IF(受験者名簿!M31="","",受験者名簿!M31)</f>
        <v/>
      </c>
      <c r="N25" s="170" t="str">
        <f>IF(受験者名簿!L31="","",受験者名簿!L31)</f>
        <v/>
      </c>
      <c r="O25" s="170" t="str">
        <f>IF(受験者名簿!N31="","",受験者名簿!N31)</f>
        <v/>
      </c>
      <c r="P25" s="170" t="str">
        <f>IF(受験者名簿!O31="","",受験者名簿!O31)</f>
        <v/>
      </c>
      <c r="Q25" s="170" t="str">
        <f>IF(受験者名簿!P31="","",受験者名簿!P31)</f>
        <v/>
      </c>
      <c r="R25" s="170" t="str">
        <f>IF(受験者名簿!Q31="","",受験者名簿!Q31)</f>
        <v/>
      </c>
      <c r="S25" s="170" t="str">
        <f>IF(受験者名簿!R31="","",受験者名簿!R31)</f>
        <v/>
      </c>
      <c r="T25" s="170" t="str">
        <f>IF(受験者名簿!S31="","",受験者名簿!S31)</f>
        <v/>
      </c>
      <c r="U25" s="170" t="str">
        <f>IF(受験者名簿!T31="","",受験者名簿!T31)</f>
        <v/>
      </c>
      <c r="V25" s="170" t="str">
        <f>IF(受験者名簿!U31="","",受験者名簿!U31)</f>
        <v/>
      </c>
      <c r="W25" s="170" t="str">
        <f>IF(受験者名簿!V31="","",受験者名簿!V31)</f>
        <v/>
      </c>
      <c r="X25" s="170" t="str">
        <f>IF(受験者名簿!W31="","",受験者名簿!W31)</f>
        <v/>
      </c>
      <c r="Y25" s="170" t="str">
        <f>""</f>
        <v/>
      </c>
      <c r="Z25" s="170" t="str">
        <f>""</f>
        <v/>
      </c>
      <c r="AA25" s="170" t="str">
        <f>""</f>
        <v/>
      </c>
      <c r="AB25" s="170" t="str">
        <f>""</f>
        <v/>
      </c>
      <c r="AC25" s="170" t="str">
        <f>IF(受験者名簿!I31="","",受験者名簿!I31)</f>
        <v/>
      </c>
      <c r="AD25" s="170" t="str">
        <f>""</f>
        <v/>
      </c>
      <c r="AE25" s="170" t="str">
        <f>""</f>
        <v/>
      </c>
      <c r="AF25" s="170" t="str">
        <f>IF(受験者名簿!AC31="","",受験者名簿!AC31)</f>
        <v/>
      </c>
      <c r="AG25" s="170" t="str">
        <f>""</f>
        <v/>
      </c>
      <c r="AH25" s="171" t="str">
        <f>IF(受験者名簿!AA31="","",受験者名簿!AA31)</f>
        <v/>
      </c>
      <c r="AI25" s="170" t="str">
        <f>IF(受験者名簿!AD31="","",受験者名簿!AD31)</f>
        <v/>
      </c>
      <c r="AJ25" s="170" t="str">
        <f>IF(受験者名簿!AE31="","",受験者名簿!AE31)</f>
        <v/>
      </c>
      <c r="AK25" s="170" t="str">
        <f>IF(G25="","",受験者名簿!AJ31)&amp;""</f>
        <v/>
      </c>
      <c r="AL25" s="170" t="str">
        <f>IF($G25="","",'受験申込書(団体)'!$K$22)</f>
        <v/>
      </c>
      <c r="AM25" s="170" t="str">
        <f>IF($G25="","",'受験申込書(団体)'!$K$23)</f>
        <v/>
      </c>
      <c r="AN25" s="170" t="str">
        <f>IF($G25="","",'受験申込書(団体)'!$K$25)</f>
        <v/>
      </c>
      <c r="AO25" s="170" t="str">
        <f>IF($G25="","",'受験申込書(団体)'!$L$25)</f>
        <v/>
      </c>
      <c r="AP25" s="170" t="str">
        <f>IF($G25="","",'受験申込書(団体)'!$K$26)</f>
        <v/>
      </c>
      <c r="AQ25" s="170" t="str">
        <f>IF($G25="","",'受験申込書(団体)'!$K$27)</f>
        <v/>
      </c>
      <c r="AR25" s="170" t="str">
        <f>IF($G25="","",'受験申込書(団体)'!$K$28)</f>
        <v/>
      </c>
      <c r="AS25" s="170" t="str">
        <f>IF($G25="","",'受験申込書(団体)'!$K$29)</f>
        <v/>
      </c>
      <c r="AT25" s="170" t="str">
        <f>IF($G25="","",'受験申込書(団体)'!$K$30)</f>
        <v/>
      </c>
      <c r="AU25" s="170" t="str">
        <f>IF($G25="","",'受験申込書(団体)'!$K$31)</f>
        <v/>
      </c>
      <c r="AV25" s="170" t="str">
        <f>IF($G25="","",'受験申込書(団体)'!$K$32)</f>
        <v/>
      </c>
      <c r="AW25" s="170" t="str">
        <f>IF($G25="","",'受験申込書(団体)'!$K$33)</f>
        <v/>
      </c>
      <c r="AX25" s="170" t="str">
        <f>IF($G25="","",'受験申込書(団体)'!$K$24)</f>
        <v/>
      </c>
      <c r="AY25" s="169" t="str">
        <f>IF($G25="","",'受験申込書(団体)'!$E$24)</f>
        <v/>
      </c>
      <c r="AZ25" s="169" t="str">
        <f>IF($G25="","",'受験申込書(団体)'!$E$22&amp;" "&amp;'受験申込書(団体)'!$E$23)</f>
        <v/>
      </c>
      <c r="BA25" s="160" t="str">
        <f>IF($G25="","",受験者名簿!AL31)</f>
        <v/>
      </c>
      <c r="BB25" s="169" t="str">
        <f>""</f>
        <v/>
      </c>
      <c r="BC25" s="169" t="str">
        <f t="shared" si="1"/>
        <v/>
      </c>
      <c r="BD25" s="169" t="str">
        <f t="shared" si="2"/>
        <v/>
      </c>
      <c r="BE25" s="169" t="str">
        <f>""</f>
        <v/>
      </c>
      <c r="BF25" s="169" t="str">
        <f>""</f>
        <v/>
      </c>
      <c r="BG25" s="169" t="str">
        <f t="shared" si="3"/>
        <v/>
      </c>
      <c r="BH25" s="169" t="str">
        <f t="shared" si="4"/>
        <v/>
      </c>
    </row>
    <row r="26" spans="1:60" x14ac:dyDescent="0.2">
      <c r="A26" s="169" t="str">
        <f>IF(受験者名簿!C32="","",受験者名簿!A32)</f>
        <v/>
      </c>
      <c r="B26" s="170" t="str">
        <f>IF(受験者名簿!Z32="","",受験者名簿!Z32)</f>
        <v/>
      </c>
      <c r="C26" s="170" t="str">
        <f t="shared" si="0"/>
        <v/>
      </c>
      <c r="D26" s="170" t="str">
        <f>IF(受験者名簿!AB32="","",受験者名簿!AB32)</f>
        <v/>
      </c>
      <c r="E26" s="170" t="str">
        <f>""</f>
        <v/>
      </c>
      <c r="F26" s="170" t="str">
        <f>IF(受験者名簿!J32="","",TEXT(SUBSTITUTE(受験者名簿!J32,".","/"),"yyyy/mm/dd"))</f>
        <v/>
      </c>
      <c r="G26" s="170" t="str">
        <f>IF(受験者名簿!C32="","",TRIM(受験者名簿!C32))</f>
        <v/>
      </c>
      <c r="H26" s="170" t="str">
        <f>IF(受験者名簿!D32="","",TRIM(受験者名簿!D32))</f>
        <v/>
      </c>
      <c r="I26" s="170" t="str">
        <f>IF(受験者名簿!E32="","",DBCS(TRIM(PHONETIC(受験者名簿!E32))))</f>
        <v/>
      </c>
      <c r="J26" s="170" t="str">
        <f>IF(受験者名簿!F32="","",DBCS(TRIM(PHONETIC(受験者名簿!F32))))</f>
        <v/>
      </c>
      <c r="K26" s="170" t="str">
        <f>IF(受験者名簿!G32="","",TRIM(PROPER(受験者名簿!G32)))</f>
        <v/>
      </c>
      <c r="L26" s="170" t="str">
        <f>IF(受験者名簿!H32="","",TRIM(PROPER(受験者名簿!H32)))</f>
        <v/>
      </c>
      <c r="M26" s="170" t="str">
        <f>IF(受験者名簿!M32="","",受験者名簿!M32)</f>
        <v/>
      </c>
      <c r="N26" s="170" t="str">
        <f>IF(受験者名簿!L32="","",受験者名簿!L32)</f>
        <v/>
      </c>
      <c r="O26" s="170" t="str">
        <f>IF(受験者名簿!N32="","",受験者名簿!N32)</f>
        <v/>
      </c>
      <c r="P26" s="170" t="str">
        <f>IF(受験者名簿!O32="","",受験者名簿!O32)</f>
        <v/>
      </c>
      <c r="Q26" s="170" t="str">
        <f>IF(受験者名簿!P32="","",受験者名簿!P32)</f>
        <v/>
      </c>
      <c r="R26" s="170" t="str">
        <f>IF(受験者名簿!Q32="","",受験者名簿!Q32)</f>
        <v/>
      </c>
      <c r="S26" s="170" t="str">
        <f>IF(受験者名簿!R32="","",受験者名簿!R32)</f>
        <v/>
      </c>
      <c r="T26" s="170" t="str">
        <f>IF(受験者名簿!S32="","",受験者名簿!S32)</f>
        <v/>
      </c>
      <c r="U26" s="170" t="str">
        <f>IF(受験者名簿!T32="","",受験者名簿!T32)</f>
        <v/>
      </c>
      <c r="V26" s="170" t="str">
        <f>IF(受験者名簿!U32="","",受験者名簿!U32)</f>
        <v/>
      </c>
      <c r="W26" s="170" t="str">
        <f>IF(受験者名簿!V32="","",受験者名簿!V32)</f>
        <v/>
      </c>
      <c r="X26" s="170" t="str">
        <f>IF(受験者名簿!W32="","",受験者名簿!W32)</f>
        <v/>
      </c>
      <c r="Y26" s="170" t="str">
        <f>""</f>
        <v/>
      </c>
      <c r="Z26" s="170" t="str">
        <f>""</f>
        <v/>
      </c>
      <c r="AA26" s="170" t="str">
        <f>""</f>
        <v/>
      </c>
      <c r="AB26" s="170" t="str">
        <f>""</f>
        <v/>
      </c>
      <c r="AC26" s="170" t="str">
        <f>IF(受験者名簿!I32="","",受験者名簿!I32)</f>
        <v/>
      </c>
      <c r="AD26" s="170" t="str">
        <f>""</f>
        <v/>
      </c>
      <c r="AE26" s="170" t="str">
        <f>""</f>
        <v/>
      </c>
      <c r="AF26" s="170" t="str">
        <f>IF(受験者名簿!AC32="","",受験者名簿!AC32)</f>
        <v/>
      </c>
      <c r="AG26" s="170" t="str">
        <f>""</f>
        <v/>
      </c>
      <c r="AH26" s="171" t="str">
        <f>IF(受験者名簿!AA32="","",受験者名簿!AA32)</f>
        <v/>
      </c>
      <c r="AI26" s="170" t="str">
        <f>IF(受験者名簿!AD32="","",受験者名簿!AD32)</f>
        <v/>
      </c>
      <c r="AJ26" s="170" t="str">
        <f>IF(受験者名簿!AE32="","",受験者名簿!AE32)</f>
        <v/>
      </c>
      <c r="AK26" s="170" t="str">
        <f>IF(G26="","",受験者名簿!AJ32)&amp;""</f>
        <v/>
      </c>
      <c r="AL26" s="170" t="str">
        <f>IF($G26="","",'受験申込書(団体)'!$K$22)</f>
        <v/>
      </c>
      <c r="AM26" s="170" t="str">
        <f>IF($G26="","",'受験申込書(団体)'!$K$23)</f>
        <v/>
      </c>
      <c r="AN26" s="170" t="str">
        <f>IF($G26="","",'受験申込書(団体)'!$K$25)</f>
        <v/>
      </c>
      <c r="AO26" s="170" t="str">
        <f>IF($G26="","",'受験申込書(団体)'!$L$25)</f>
        <v/>
      </c>
      <c r="AP26" s="170" t="str">
        <f>IF($G26="","",'受験申込書(団体)'!$K$26)</f>
        <v/>
      </c>
      <c r="AQ26" s="170" t="str">
        <f>IF($G26="","",'受験申込書(団体)'!$K$27)</f>
        <v/>
      </c>
      <c r="AR26" s="170" t="str">
        <f>IF($G26="","",'受験申込書(団体)'!$K$28)</f>
        <v/>
      </c>
      <c r="AS26" s="170" t="str">
        <f>IF($G26="","",'受験申込書(団体)'!$K$29)</f>
        <v/>
      </c>
      <c r="AT26" s="170" t="str">
        <f>IF($G26="","",'受験申込書(団体)'!$K$30)</f>
        <v/>
      </c>
      <c r="AU26" s="170" t="str">
        <f>IF($G26="","",'受験申込書(団体)'!$K$31)</f>
        <v/>
      </c>
      <c r="AV26" s="170" t="str">
        <f>IF($G26="","",'受験申込書(団体)'!$K$32)</f>
        <v/>
      </c>
      <c r="AW26" s="170" t="str">
        <f>IF($G26="","",'受験申込書(団体)'!$K$33)</f>
        <v/>
      </c>
      <c r="AX26" s="170" t="str">
        <f>IF($G26="","",'受験申込書(団体)'!$K$24)</f>
        <v/>
      </c>
      <c r="AY26" s="169" t="str">
        <f>IF($G26="","",'受験申込書(団体)'!$E$24)</f>
        <v/>
      </c>
      <c r="AZ26" s="169" t="str">
        <f>IF($G26="","",'受験申込書(団体)'!$E$22&amp;" "&amp;'受験申込書(団体)'!$E$23)</f>
        <v/>
      </c>
      <c r="BA26" s="160" t="str">
        <f>IF($G26="","",受験者名簿!AL32)</f>
        <v/>
      </c>
      <c r="BB26" s="169" t="str">
        <f>""</f>
        <v/>
      </c>
      <c r="BC26" s="169" t="str">
        <f t="shared" si="1"/>
        <v/>
      </c>
      <c r="BD26" s="169" t="str">
        <f t="shared" si="2"/>
        <v/>
      </c>
      <c r="BE26" s="169" t="str">
        <f>""</f>
        <v/>
      </c>
      <c r="BF26" s="169" t="str">
        <f>""</f>
        <v/>
      </c>
      <c r="BG26" s="169" t="str">
        <f t="shared" si="3"/>
        <v/>
      </c>
      <c r="BH26" s="169" t="str">
        <f t="shared" si="4"/>
        <v/>
      </c>
    </row>
    <row r="27" spans="1:60" x14ac:dyDescent="0.2">
      <c r="A27" s="169" t="str">
        <f>IF(受験者名簿!C33="","",受験者名簿!A33)</f>
        <v/>
      </c>
      <c r="B27" s="170" t="str">
        <f>IF(受験者名簿!Z33="","",受験者名簿!Z33)</f>
        <v/>
      </c>
      <c r="C27" s="170" t="str">
        <f t="shared" si="0"/>
        <v/>
      </c>
      <c r="D27" s="170" t="str">
        <f>IF(受験者名簿!AB33="","",受験者名簿!AB33)</f>
        <v/>
      </c>
      <c r="E27" s="170" t="str">
        <f>""</f>
        <v/>
      </c>
      <c r="F27" s="170" t="str">
        <f>IF(受験者名簿!J33="","",TEXT(SUBSTITUTE(受験者名簿!J33,".","/"),"yyyy/mm/dd"))</f>
        <v/>
      </c>
      <c r="G27" s="170" t="str">
        <f>IF(受験者名簿!C33="","",TRIM(受験者名簿!C33))</f>
        <v/>
      </c>
      <c r="H27" s="170" t="str">
        <f>IF(受験者名簿!D33="","",TRIM(受験者名簿!D33))</f>
        <v/>
      </c>
      <c r="I27" s="170" t="str">
        <f>IF(受験者名簿!E33="","",DBCS(TRIM(PHONETIC(受験者名簿!E33))))</f>
        <v/>
      </c>
      <c r="J27" s="170" t="str">
        <f>IF(受験者名簿!F33="","",DBCS(TRIM(PHONETIC(受験者名簿!F33))))</f>
        <v/>
      </c>
      <c r="K27" s="170" t="str">
        <f>IF(受験者名簿!G33="","",TRIM(PROPER(受験者名簿!G33)))</f>
        <v/>
      </c>
      <c r="L27" s="170" t="str">
        <f>IF(受験者名簿!H33="","",TRIM(PROPER(受験者名簿!H33)))</f>
        <v/>
      </c>
      <c r="M27" s="170" t="str">
        <f>IF(受験者名簿!M33="","",受験者名簿!M33)</f>
        <v/>
      </c>
      <c r="N27" s="170" t="str">
        <f>IF(受験者名簿!L33="","",受験者名簿!L33)</f>
        <v/>
      </c>
      <c r="O27" s="170" t="str">
        <f>IF(受験者名簿!N33="","",受験者名簿!N33)</f>
        <v/>
      </c>
      <c r="P27" s="170" t="str">
        <f>IF(受験者名簿!O33="","",受験者名簿!O33)</f>
        <v/>
      </c>
      <c r="Q27" s="170" t="str">
        <f>IF(受験者名簿!P33="","",受験者名簿!P33)</f>
        <v/>
      </c>
      <c r="R27" s="170" t="str">
        <f>IF(受験者名簿!Q33="","",受験者名簿!Q33)</f>
        <v/>
      </c>
      <c r="S27" s="170" t="str">
        <f>IF(受験者名簿!R33="","",受験者名簿!R33)</f>
        <v/>
      </c>
      <c r="T27" s="170" t="str">
        <f>IF(受験者名簿!S33="","",受験者名簿!S33)</f>
        <v/>
      </c>
      <c r="U27" s="170" t="str">
        <f>IF(受験者名簿!T33="","",受験者名簿!T33)</f>
        <v/>
      </c>
      <c r="V27" s="170" t="str">
        <f>IF(受験者名簿!U33="","",受験者名簿!U33)</f>
        <v/>
      </c>
      <c r="W27" s="170" t="str">
        <f>IF(受験者名簿!V33="","",受験者名簿!V33)</f>
        <v/>
      </c>
      <c r="X27" s="170" t="str">
        <f>IF(受験者名簿!W33="","",受験者名簿!W33)</f>
        <v/>
      </c>
      <c r="Y27" s="170" t="str">
        <f>""</f>
        <v/>
      </c>
      <c r="Z27" s="170" t="str">
        <f>""</f>
        <v/>
      </c>
      <c r="AA27" s="170" t="str">
        <f>""</f>
        <v/>
      </c>
      <c r="AB27" s="170" t="str">
        <f>""</f>
        <v/>
      </c>
      <c r="AC27" s="170" t="str">
        <f>IF(受験者名簿!I33="","",受験者名簿!I33)</f>
        <v/>
      </c>
      <c r="AD27" s="170" t="str">
        <f>""</f>
        <v/>
      </c>
      <c r="AE27" s="170" t="str">
        <f>""</f>
        <v/>
      </c>
      <c r="AF27" s="170" t="str">
        <f>IF(受験者名簿!AC33="","",受験者名簿!AC33)</f>
        <v/>
      </c>
      <c r="AG27" s="170" t="str">
        <f>""</f>
        <v/>
      </c>
      <c r="AH27" s="171" t="str">
        <f>IF(受験者名簿!AA33="","",受験者名簿!AA33)</f>
        <v/>
      </c>
      <c r="AI27" s="170" t="str">
        <f>IF(受験者名簿!AD33="","",受験者名簿!AD33)</f>
        <v/>
      </c>
      <c r="AJ27" s="170" t="str">
        <f>IF(受験者名簿!AE33="","",受験者名簿!AE33)</f>
        <v/>
      </c>
      <c r="AK27" s="170" t="str">
        <f>IF(G27="","",受験者名簿!AJ33)&amp;""</f>
        <v/>
      </c>
      <c r="AL27" s="170" t="str">
        <f>IF($G27="","",'受験申込書(団体)'!$K$22)</f>
        <v/>
      </c>
      <c r="AM27" s="170" t="str">
        <f>IF($G27="","",'受験申込書(団体)'!$K$23)</f>
        <v/>
      </c>
      <c r="AN27" s="170" t="str">
        <f>IF($G27="","",'受験申込書(団体)'!$K$25)</f>
        <v/>
      </c>
      <c r="AO27" s="170" t="str">
        <f>IF($G27="","",'受験申込書(団体)'!$L$25)</f>
        <v/>
      </c>
      <c r="AP27" s="170" t="str">
        <f>IF($G27="","",'受験申込書(団体)'!$K$26)</f>
        <v/>
      </c>
      <c r="AQ27" s="170" t="str">
        <f>IF($G27="","",'受験申込書(団体)'!$K$27)</f>
        <v/>
      </c>
      <c r="AR27" s="170" t="str">
        <f>IF($G27="","",'受験申込書(団体)'!$K$28)</f>
        <v/>
      </c>
      <c r="AS27" s="170" t="str">
        <f>IF($G27="","",'受験申込書(団体)'!$K$29)</f>
        <v/>
      </c>
      <c r="AT27" s="170" t="str">
        <f>IF($G27="","",'受験申込書(団体)'!$K$30)</f>
        <v/>
      </c>
      <c r="AU27" s="170" t="str">
        <f>IF($G27="","",'受験申込書(団体)'!$K$31)</f>
        <v/>
      </c>
      <c r="AV27" s="170" t="str">
        <f>IF($G27="","",'受験申込書(団体)'!$K$32)</f>
        <v/>
      </c>
      <c r="AW27" s="170" t="str">
        <f>IF($G27="","",'受験申込書(団体)'!$K$33)</f>
        <v/>
      </c>
      <c r="AX27" s="170" t="str">
        <f>IF($G27="","",'受験申込書(団体)'!$K$24)</f>
        <v/>
      </c>
      <c r="AY27" s="169" t="str">
        <f>IF($G27="","",'受験申込書(団体)'!$E$24)</f>
        <v/>
      </c>
      <c r="AZ27" s="169" t="str">
        <f>IF($G27="","",'受験申込書(団体)'!$E$22&amp;" "&amp;'受験申込書(団体)'!$E$23)</f>
        <v/>
      </c>
      <c r="BA27" s="160" t="str">
        <f>IF($G27="","",受験者名簿!AL33)</f>
        <v/>
      </c>
      <c r="BB27" s="169" t="str">
        <f>""</f>
        <v/>
      </c>
      <c r="BC27" s="169" t="str">
        <f t="shared" si="1"/>
        <v/>
      </c>
      <c r="BD27" s="169" t="str">
        <f t="shared" si="2"/>
        <v/>
      </c>
      <c r="BE27" s="169" t="str">
        <f>""</f>
        <v/>
      </c>
      <c r="BF27" s="169" t="str">
        <f>""</f>
        <v/>
      </c>
      <c r="BG27" s="169" t="str">
        <f t="shared" si="3"/>
        <v/>
      </c>
      <c r="BH27" s="169" t="str">
        <f t="shared" si="4"/>
        <v/>
      </c>
    </row>
    <row r="28" spans="1:60" x14ac:dyDescent="0.2">
      <c r="A28" s="169" t="str">
        <f>IF(受験者名簿!C34="","",受験者名簿!A34)</f>
        <v/>
      </c>
      <c r="B28" s="170" t="str">
        <f>IF(受験者名簿!Z34="","",受験者名簿!Z34)</f>
        <v/>
      </c>
      <c r="C28" s="170" t="str">
        <f t="shared" si="0"/>
        <v/>
      </c>
      <c r="D28" s="170" t="str">
        <f>IF(受験者名簿!AB34="","",受験者名簿!AB34)</f>
        <v/>
      </c>
      <c r="E28" s="170" t="str">
        <f>""</f>
        <v/>
      </c>
      <c r="F28" s="170" t="str">
        <f>IF(受験者名簿!J34="","",TEXT(SUBSTITUTE(受験者名簿!J34,".","/"),"yyyy/mm/dd"))</f>
        <v/>
      </c>
      <c r="G28" s="170" t="str">
        <f>IF(受験者名簿!C34="","",TRIM(受験者名簿!C34))</f>
        <v/>
      </c>
      <c r="H28" s="170" t="str">
        <f>IF(受験者名簿!D34="","",TRIM(受験者名簿!D34))</f>
        <v/>
      </c>
      <c r="I28" s="170" t="str">
        <f>IF(受験者名簿!E34="","",DBCS(TRIM(PHONETIC(受験者名簿!E34))))</f>
        <v/>
      </c>
      <c r="J28" s="170" t="str">
        <f>IF(受験者名簿!F34="","",DBCS(TRIM(PHONETIC(受験者名簿!F34))))</f>
        <v/>
      </c>
      <c r="K28" s="170" t="str">
        <f>IF(受験者名簿!G34="","",TRIM(PROPER(受験者名簿!G34)))</f>
        <v/>
      </c>
      <c r="L28" s="170" t="str">
        <f>IF(受験者名簿!H34="","",TRIM(PROPER(受験者名簿!H34)))</f>
        <v/>
      </c>
      <c r="M28" s="170" t="str">
        <f>IF(受験者名簿!M34="","",受験者名簿!M34)</f>
        <v/>
      </c>
      <c r="N28" s="170" t="str">
        <f>IF(受験者名簿!L34="","",受験者名簿!L34)</f>
        <v/>
      </c>
      <c r="O28" s="170" t="str">
        <f>IF(受験者名簿!N34="","",受験者名簿!N34)</f>
        <v/>
      </c>
      <c r="P28" s="170" t="str">
        <f>IF(受験者名簿!O34="","",受験者名簿!O34)</f>
        <v/>
      </c>
      <c r="Q28" s="170" t="str">
        <f>IF(受験者名簿!P34="","",受験者名簿!P34)</f>
        <v/>
      </c>
      <c r="R28" s="170" t="str">
        <f>IF(受験者名簿!Q34="","",受験者名簿!Q34)</f>
        <v/>
      </c>
      <c r="S28" s="170" t="str">
        <f>IF(受験者名簿!R34="","",受験者名簿!R34)</f>
        <v/>
      </c>
      <c r="T28" s="170" t="str">
        <f>IF(受験者名簿!S34="","",受験者名簿!S34)</f>
        <v/>
      </c>
      <c r="U28" s="170" t="str">
        <f>IF(受験者名簿!T34="","",受験者名簿!T34)</f>
        <v/>
      </c>
      <c r="V28" s="170" t="str">
        <f>IF(受験者名簿!U34="","",受験者名簿!U34)</f>
        <v/>
      </c>
      <c r="W28" s="170" t="str">
        <f>IF(受験者名簿!V34="","",受験者名簿!V34)</f>
        <v/>
      </c>
      <c r="X28" s="170" t="str">
        <f>IF(受験者名簿!W34="","",受験者名簿!W34)</f>
        <v/>
      </c>
      <c r="Y28" s="170" t="str">
        <f>""</f>
        <v/>
      </c>
      <c r="Z28" s="170" t="str">
        <f>""</f>
        <v/>
      </c>
      <c r="AA28" s="170" t="str">
        <f>""</f>
        <v/>
      </c>
      <c r="AB28" s="170" t="str">
        <f>""</f>
        <v/>
      </c>
      <c r="AC28" s="170" t="str">
        <f>IF(受験者名簿!I34="","",受験者名簿!I34)</f>
        <v/>
      </c>
      <c r="AD28" s="170" t="str">
        <f>""</f>
        <v/>
      </c>
      <c r="AE28" s="170" t="str">
        <f>""</f>
        <v/>
      </c>
      <c r="AF28" s="170" t="str">
        <f>IF(受験者名簿!AC34="","",受験者名簿!AC34)</f>
        <v/>
      </c>
      <c r="AG28" s="170" t="str">
        <f>""</f>
        <v/>
      </c>
      <c r="AH28" s="171" t="str">
        <f>IF(受験者名簿!AA34="","",受験者名簿!AA34)</f>
        <v/>
      </c>
      <c r="AI28" s="170" t="str">
        <f>IF(受験者名簿!AD34="","",受験者名簿!AD34)</f>
        <v/>
      </c>
      <c r="AJ28" s="170" t="str">
        <f>IF(受験者名簿!AE34="","",受験者名簿!AE34)</f>
        <v/>
      </c>
      <c r="AK28" s="170" t="str">
        <f>IF(G28="","",受験者名簿!AJ34)&amp;""</f>
        <v/>
      </c>
      <c r="AL28" s="170" t="str">
        <f>IF($G28="","",'受験申込書(団体)'!$K$22)</f>
        <v/>
      </c>
      <c r="AM28" s="170" t="str">
        <f>IF($G28="","",'受験申込書(団体)'!$K$23)</f>
        <v/>
      </c>
      <c r="AN28" s="170" t="str">
        <f>IF($G28="","",'受験申込書(団体)'!$K$25)</f>
        <v/>
      </c>
      <c r="AO28" s="170" t="str">
        <f>IF($G28="","",'受験申込書(団体)'!$L$25)</f>
        <v/>
      </c>
      <c r="AP28" s="170" t="str">
        <f>IF($G28="","",'受験申込書(団体)'!$K$26)</f>
        <v/>
      </c>
      <c r="AQ28" s="170" t="str">
        <f>IF($G28="","",'受験申込書(団体)'!$K$27)</f>
        <v/>
      </c>
      <c r="AR28" s="170" t="str">
        <f>IF($G28="","",'受験申込書(団体)'!$K$28)</f>
        <v/>
      </c>
      <c r="AS28" s="170" t="str">
        <f>IF($G28="","",'受験申込書(団体)'!$K$29)</f>
        <v/>
      </c>
      <c r="AT28" s="170" t="str">
        <f>IF($G28="","",'受験申込書(団体)'!$K$30)</f>
        <v/>
      </c>
      <c r="AU28" s="170" t="str">
        <f>IF($G28="","",'受験申込書(団体)'!$K$31)</f>
        <v/>
      </c>
      <c r="AV28" s="170" t="str">
        <f>IF($G28="","",'受験申込書(団体)'!$K$32)</f>
        <v/>
      </c>
      <c r="AW28" s="170" t="str">
        <f>IF($G28="","",'受験申込書(団体)'!$K$33)</f>
        <v/>
      </c>
      <c r="AX28" s="170" t="str">
        <f>IF($G28="","",'受験申込書(団体)'!$K$24)</f>
        <v/>
      </c>
      <c r="AY28" s="169" t="str">
        <f>IF($G28="","",'受験申込書(団体)'!$E$24)</f>
        <v/>
      </c>
      <c r="AZ28" s="169" t="str">
        <f>IF($G28="","",'受験申込書(団体)'!$E$22&amp;" "&amp;'受験申込書(団体)'!$E$23)</f>
        <v/>
      </c>
      <c r="BA28" s="160" t="str">
        <f>IF($G28="","",受験者名簿!AL34)</f>
        <v/>
      </c>
      <c r="BB28" s="169" t="str">
        <f>""</f>
        <v/>
      </c>
      <c r="BC28" s="169" t="str">
        <f t="shared" si="1"/>
        <v/>
      </c>
      <c r="BD28" s="169" t="str">
        <f t="shared" si="2"/>
        <v/>
      </c>
      <c r="BE28" s="169" t="str">
        <f>""</f>
        <v/>
      </c>
      <c r="BF28" s="169" t="str">
        <f>""</f>
        <v/>
      </c>
      <c r="BG28" s="169" t="str">
        <f t="shared" si="3"/>
        <v/>
      </c>
      <c r="BH28" s="169" t="str">
        <f t="shared" si="4"/>
        <v/>
      </c>
    </row>
    <row r="29" spans="1:60" x14ac:dyDescent="0.2">
      <c r="A29" s="169" t="str">
        <f>IF(受験者名簿!C35="","",受験者名簿!A35)</f>
        <v/>
      </c>
      <c r="B29" s="170" t="str">
        <f>IF(受験者名簿!Z35="","",受験者名簿!Z35)</f>
        <v/>
      </c>
      <c r="C29" s="170" t="str">
        <f t="shared" si="0"/>
        <v/>
      </c>
      <c r="D29" s="170" t="str">
        <f>IF(受験者名簿!AB35="","",受験者名簿!AB35)</f>
        <v/>
      </c>
      <c r="E29" s="170" t="str">
        <f>""</f>
        <v/>
      </c>
      <c r="F29" s="170" t="str">
        <f>IF(受験者名簿!J35="","",TEXT(SUBSTITUTE(受験者名簿!J35,".","/"),"yyyy/mm/dd"))</f>
        <v/>
      </c>
      <c r="G29" s="170" t="str">
        <f>IF(受験者名簿!C35="","",TRIM(受験者名簿!C35))</f>
        <v/>
      </c>
      <c r="H29" s="170" t="str">
        <f>IF(受験者名簿!D35="","",TRIM(受験者名簿!D35))</f>
        <v/>
      </c>
      <c r="I29" s="170" t="str">
        <f>IF(受験者名簿!E35="","",DBCS(TRIM(PHONETIC(受験者名簿!E35))))</f>
        <v/>
      </c>
      <c r="J29" s="170" t="str">
        <f>IF(受験者名簿!F35="","",DBCS(TRIM(PHONETIC(受験者名簿!F35))))</f>
        <v/>
      </c>
      <c r="K29" s="170" t="str">
        <f>IF(受験者名簿!G35="","",TRIM(PROPER(受験者名簿!G35)))</f>
        <v/>
      </c>
      <c r="L29" s="170" t="str">
        <f>IF(受験者名簿!H35="","",TRIM(PROPER(受験者名簿!H35)))</f>
        <v/>
      </c>
      <c r="M29" s="170" t="str">
        <f>IF(受験者名簿!M35="","",受験者名簿!M35)</f>
        <v/>
      </c>
      <c r="N29" s="170" t="str">
        <f>IF(受験者名簿!L35="","",受験者名簿!L35)</f>
        <v/>
      </c>
      <c r="O29" s="170" t="str">
        <f>IF(受験者名簿!N35="","",受験者名簿!N35)</f>
        <v/>
      </c>
      <c r="P29" s="170" t="str">
        <f>IF(受験者名簿!O35="","",受験者名簿!O35)</f>
        <v/>
      </c>
      <c r="Q29" s="170" t="str">
        <f>IF(受験者名簿!P35="","",受験者名簿!P35)</f>
        <v/>
      </c>
      <c r="R29" s="170" t="str">
        <f>IF(受験者名簿!Q35="","",受験者名簿!Q35)</f>
        <v/>
      </c>
      <c r="S29" s="170" t="str">
        <f>IF(受験者名簿!R35="","",受験者名簿!R35)</f>
        <v/>
      </c>
      <c r="T29" s="170" t="str">
        <f>IF(受験者名簿!S35="","",受験者名簿!S35)</f>
        <v/>
      </c>
      <c r="U29" s="170" t="str">
        <f>IF(受験者名簿!T35="","",受験者名簿!T35)</f>
        <v/>
      </c>
      <c r="V29" s="170" t="str">
        <f>IF(受験者名簿!U35="","",受験者名簿!U35)</f>
        <v/>
      </c>
      <c r="W29" s="170" t="str">
        <f>IF(受験者名簿!V35="","",受験者名簿!V35)</f>
        <v/>
      </c>
      <c r="X29" s="170" t="str">
        <f>IF(受験者名簿!W35="","",受験者名簿!W35)</f>
        <v/>
      </c>
      <c r="Y29" s="170" t="str">
        <f>""</f>
        <v/>
      </c>
      <c r="Z29" s="170" t="str">
        <f>""</f>
        <v/>
      </c>
      <c r="AA29" s="170" t="str">
        <f>""</f>
        <v/>
      </c>
      <c r="AB29" s="170" t="str">
        <f>""</f>
        <v/>
      </c>
      <c r="AC29" s="170" t="str">
        <f>IF(受験者名簿!I35="","",受験者名簿!I35)</f>
        <v/>
      </c>
      <c r="AD29" s="170" t="str">
        <f>""</f>
        <v/>
      </c>
      <c r="AE29" s="170" t="str">
        <f>""</f>
        <v/>
      </c>
      <c r="AF29" s="170" t="str">
        <f>IF(受験者名簿!AC35="","",受験者名簿!AC35)</f>
        <v/>
      </c>
      <c r="AG29" s="170" t="str">
        <f>""</f>
        <v/>
      </c>
      <c r="AH29" s="171" t="str">
        <f>IF(受験者名簿!AA35="","",受験者名簿!AA35)</f>
        <v/>
      </c>
      <c r="AI29" s="170" t="str">
        <f>IF(受験者名簿!AD35="","",受験者名簿!AD35)</f>
        <v/>
      </c>
      <c r="AJ29" s="170" t="str">
        <f>IF(受験者名簿!AE35="","",受験者名簿!AE35)</f>
        <v/>
      </c>
      <c r="AK29" s="170" t="str">
        <f>IF(G29="","",受験者名簿!AJ35)&amp;""</f>
        <v/>
      </c>
      <c r="AL29" s="170" t="str">
        <f>IF($G29="","",'受験申込書(団体)'!$K$22)</f>
        <v/>
      </c>
      <c r="AM29" s="170" t="str">
        <f>IF($G29="","",'受験申込書(団体)'!$K$23)</f>
        <v/>
      </c>
      <c r="AN29" s="170" t="str">
        <f>IF($G29="","",'受験申込書(団体)'!$K$25)</f>
        <v/>
      </c>
      <c r="AO29" s="170" t="str">
        <f>IF($G29="","",'受験申込書(団体)'!$L$25)</f>
        <v/>
      </c>
      <c r="AP29" s="170" t="str">
        <f>IF($G29="","",'受験申込書(団体)'!$K$26)</f>
        <v/>
      </c>
      <c r="AQ29" s="170" t="str">
        <f>IF($G29="","",'受験申込書(団体)'!$K$27)</f>
        <v/>
      </c>
      <c r="AR29" s="170" t="str">
        <f>IF($G29="","",'受験申込書(団体)'!$K$28)</f>
        <v/>
      </c>
      <c r="AS29" s="170" t="str">
        <f>IF($G29="","",'受験申込書(団体)'!$K$29)</f>
        <v/>
      </c>
      <c r="AT29" s="170" t="str">
        <f>IF($G29="","",'受験申込書(団体)'!$K$30)</f>
        <v/>
      </c>
      <c r="AU29" s="170" t="str">
        <f>IF($G29="","",'受験申込書(団体)'!$K$31)</f>
        <v/>
      </c>
      <c r="AV29" s="170" t="str">
        <f>IF($G29="","",'受験申込書(団体)'!$K$32)</f>
        <v/>
      </c>
      <c r="AW29" s="170" t="str">
        <f>IF($G29="","",'受験申込書(団体)'!$K$33)</f>
        <v/>
      </c>
      <c r="AX29" s="170" t="str">
        <f>IF($G29="","",'受験申込書(団体)'!$K$24)</f>
        <v/>
      </c>
      <c r="AY29" s="169" t="str">
        <f>IF($G29="","",'受験申込書(団体)'!$E$24)</f>
        <v/>
      </c>
      <c r="AZ29" s="169" t="str">
        <f>IF($G29="","",'受験申込書(団体)'!$E$22&amp;" "&amp;'受験申込書(団体)'!$E$23)</f>
        <v/>
      </c>
      <c r="BA29" s="160" t="str">
        <f>IF($G29="","",受験者名簿!AL35)</f>
        <v/>
      </c>
      <c r="BB29" s="169" t="str">
        <f>""</f>
        <v/>
      </c>
      <c r="BC29" s="169" t="str">
        <f t="shared" si="1"/>
        <v/>
      </c>
      <c r="BD29" s="169" t="str">
        <f t="shared" si="2"/>
        <v/>
      </c>
      <c r="BE29" s="169" t="str">
        <f>""</f>
        <v/>
      </c>
      <c r="BF29" s="169" t="str">
        <f>""</f>
        <v/>
      </c>
      <c r="BG29" s="169" t="str">
        <f t="shared" si="3"/>
        <v/>
      </c>
      <c r="BH29" s="169" t="str">
        <f t="shared" si="4"/>
        <v/>
      </c>
    </row>
    <row r="30" spans="1:60" x14ac:dyDescent="0.2">
      <c r="A30" s="169" t="str">
        <f>IF(受験者名簿!C36="","",受験者名簿!A36)</f>
        <v/>
      </c>
      <c r="B30" s="170" t="str">
        <f>IF(受験者名簿!Z36="","",受験者名簿!Z36)</f>
        <v/>
      </c>
      <c r="C30" s="170" t="str">
        <f t="shared" si="0"/>
        <v/>
      </c>
      <c r="D30" s="170" t="str">
        <f>IF(受験者名簿!AB36="","",受験者名簿!AB36)</f>
        <v/>
      </c>
      <c r="E30" s="170" t="str">
        <f>""</f>
        <v/>
      </c>
      <c r="F30" s="170" t="str">
        <f>IF(受験者名簿!J36="","",TEXT(SUBSTITUTE(受験者名簿!J36,".","/"),"yyyy/mm/dd"))</f>
        <v/>
      </c>
      <c r="G30" s="170" t="str">
        <f>IF(受験者名簿!C36="","",TRIM(受験者名簿!C36))</f>
        <v/>
      </c>
      <c r="H30" s="170" t="str">
        <f>IF(受験者名簿!D36="","",TRIM(受験者名簿!D36))</f>
        <v/>
      </c>
      <c r="I30" s="170" t="str">
        <f>IF(受験者名簿!E36="","",DBCS(TRIM(PHONETIC(受験者名簿!E36))))</f>
        <v/>
      </c>
      <c r="J30" s="170" t="str">
        <f>IF(受験者名簿!F36="","",DBCS(TRIM(PHONETIC(受験者名簿!F36))))</f>
        <v/>
      </c>
      <c r="K30" s="170" t="str">
        <f>IF(受験者名簿!G36="","",TRIM(PROPER(受験者名簿!G36)))</f>
        <v/>
      </c>
      <c r="L30" s="170" t="str">
        <f>IF(受験者名簿!H36="","",TRIM(PROPER(受験者名簿!H36)))</f>
        <v/>
      </c>
      <c r="M30" s="170" t="str">
        <f>IF(受験者名簿!M36="","",受験者名簿!M36)</f>
        <v/>
      </c>
      <c r="N30" s="170" t="str">
        <f>IF(受験者名簿!L36="","",受験者名簿!L36)</f>
        <v/>
      </c>
      <c r="O30" s="170" t="str">
        <f>IF(受験者名簿!N36="","",受験者名簿!N36)</f>
        <v/>
      </c>
      <c r="P30" s="170" t="str">
        <f>IF(受験者名簿!O36="","",受験者名簿!O36)</f>
        <v/>
      </c>
      <c r="Q30" s="170" t="str">
        <f>IF(受験者名簿!P36="","",受験者名簿!P36)</f>
        <v/>
      </c>
      <c r="R30" s="170" t="str">
        <f>IF(受験者名簿!Q36="","",受験者名簿!Q36)</f>
        <v/>
      </c>
      <c r="S30" s="170" t="str">
        <f>IF(受験者名簿!R36="","",受験者名簿!R36)</f>
        <v/>
      </c>
      <c r="T30" s="170" t="str">
        <f>IF(受験者名簿!S36="","",受験者名簿!S36)</f>
        <v/>
      </c>
      <c r="U30" s="170" t="str">
        <f>IF(受験者名簿!T36="","",受験者名簿!T36)</f>
        <v/>
      </c>
      <c r="V30" s="170" t="str">
        <f>IF(受験者名簿!U36="","",受験者名簿!U36)</f>
        <v/>
      </c>
      <c r="W30" s="170" t="str">
        <f>IF(受験者名簿!V36="","",受験者名簿!V36)</f>
        <v/>
      </c>
      <c r="X30" s="170" t="str">
        <f>IF(受験者名簿!W36="","",受験者名簿!W36)</f>
        <v/>
      </c>
      <c r="Y30" s="170" t="str">
        <f>""</f>
        <v/>
      </c>
      <c r="Z30" s="170" t="str">
        <f>""</f>
        <v/>
      </c>
      <c r="AA30" s="170" t="str">
        <f>""</f>
        <v/>
      </c>
      <c r="AB30" s="170" t="str">
        <f>""</f>
        <v/>
      </c>
      <c r="AC30" s="170" t="str">
        <f>IF(受験者名簿!I36="","",受験者名簿!I36)</f>
        <v/>
      </c>
      <c r="AD30" s="170" t="str">
        <f>""</f>
        <v/>
      </c>
      <c r="AE30" s="170" t="str">
        <f>""</f>
        <v/>
      </c>
      <c r="AF30" s="170" t="str">
        <f>IF(受験者名簿!AC36="","",受験者名簿!AC36)</f>
        <v/>
      </c>
      <c r="AG30" s="170" t="str">
        <f>""</f>
        <v/>
      </c>
      <c r="AH30" s="171" t="str">
        <f>IF(受験者名簿!AA36="","",受験者名簿!AA36)</f>
        <v/>
      </c>
      <c r="AI30" s="170" t="str">
        <f>IF(受験者名簿!AD36="","",受験者名簿!AD36)</f>
        <v/>
      </c>
      <c r="AJ30" s="170" t="str">
        <f>IF(受験者名簿!AE36="","",受験者名簿!AE36)</f>
        <v/>
      </c>
      <c r="AK30" s="170" t="str">
        <f>IF(G30="","",受験者名簿!AJ36)&amp;""</f>
        <v/>
      </c>
      <c r="AL30" s="170" t="str">
        <f>IF($G30="","",'受験申込書(団体)'!$K$22)</f>
        <v/>
      </c>
      <c r="AM30" s="170" t="str">
        <f>IF($G30="","",'受験申込書(団体)'!$K$23)</f>
        <v/>
      </c>
      <c r="AN30" s="170" t="str">
        <f>IF($G30="","",'受験申込書(団体)'!$K$25)</f>
        <v/>
      </c>
      <c r="AO30" s="170" t="str">
        <f>IF($G30="","",'受験申込書(団体)'!$L$25)</f>
        <v/>
      </c>
      <c r="AP30" s="170" t="str">
        <f>IF($G30="","",'受験申込書(団体)'!$K$26)</f>
        <v/>
      </c>
      <c r="AQ30" s="170" t="str">
        <f>IF($G30="","",'受験申込書(団体)'!$K$27)</f>
        <v/>
      </c>
      <c r="AR30" s="170" t="str">
        <f>IF($G30="","",'受験申込書(団体)'!$K$28)</f>
        <v/>
      </c>
      <c r="AS30" s="170" t="str">
        <f>IF($G30="","",'受験申込書(団体)'!$K$29)</f>
        <v/>
      </c>
      <c r="AT30" s="170" t="str">
        <f>IF($G30="","",'受験申込書(団体)'!$K$30)</f>
        <v/>
      </c>
      <c r="AU30" s="170" t="str">
        <f>IF($G30="","",'受験申込書(団体)'!$K$31)</f>
        <v/>
      </c>
      <c r="AV30" s="170" t="str">
        <f>IF($G30="","",'受験申込書(団体)'!$K$32)</f>
        <v/>
      </c>
      <c r="AW30" s="170" t="str">
        <f>IF($G30="","",'受験申込書(団体)'!$K$33)</f>
        <v/>
      </c>
      <c r="AX30" s="170" t="str">
        <f>IF($G30="","",'受験申込書(団体)'!$K$24)</f>
        <v/>
      </c>
      <c r="AY30" s="169" t="str">
        <f>IF($G30="","",'受験申込書(団体)'!$E$24)</f>
        <v/>
      </c>
      <c r="AZ30" s="169" t="str">
        <f>IF($G30="","",'受験申込書(団体)'!$E$22&amp;" "&amp;'受験申込書(団体)'!$E$23)</f>
        <v/>
      </c>
      <c r="BA30" s="160" t="str">
        <f>IF($G30="","",受験者名簿!AL36)</f>
        <v/>
      </c>
      <c r="BB30" s="169" t="str">
        <f>""</f>
        <v/>
      </c>
      <c r="BC30" s="169" t="str">
        <f t="shared" si="1"/>
        <v/>
      </c>
      <c r="BD30" s="169" t="str">
        <f t="shared" si="2"/>
        <v/>
      </c>
      <c r="BE30" s="169" t="str">
        <f>""</f>
        <v/>
      </c>
      <c r="BF30" s="169" t="str">
        <f>""</f>
        <v/>
      </c>
      <c r="BG30" s="169" t="str">
        <f t="shared" si="3"/>
        <v/>
      </c>
      <c r="BH30" s="169" t="str">
        <f t="shared" si="4"/>
        <v/>
      </c>
    </row>
    <row r="31" spans="1:60" x14ac:dyDescent="0.2">
      <c r="A31" s="169" t="str">
        <f>IF(受験者名簿!C37="","",受験者名簿!A37)</f>
        <v/>
      </c>
      <c r="B31" s="170" t="str">
        <f>IF(受験者名簿!Z37="","",受験者名簿!Z37)</f>
        <v/>
      </c>
      <c r="C31" s="170" t="str">
        <f t="shared" si="0"/>
        <v/>
      </c>
      <c r="D31" s="170" t="str">
        <f>IF(受験者名簿!AB37="","",受験者名簿!AB37)</f>
        <v/>
      </c>
      <c r="E31" s="170" t="str">
        <f>""</f>
        <v/>
      </c>
      <c r="F31" s="170" t="str">
        <f>IF(受験者名簿!J37="","",TEXT(SUBSTITUTE(受験者名簿!J37,".","/"),"yyyy/mm/dd"))</f>
        <v/>
      </c>
      <c r="G31" s="170" t="str">
        <f>IF(受験者名簿!C37="","",TRIM(受験者名簿!C37))</f>
        <v/>
      </c>
      <c r="H31" s="170" t="str">
        <f>IF(受験者名簿!D37="","",TRIM(受験者名簿!D37))</f>
        <v/>
      </c>
      <c r="I31" s="170" t="str">
        <f>IF(受験者名簿!E37="","",DBCS(TRIM(PHONETIC(受験者名簿!E37))))</f>
        <v/>
      </c>
      <c r="J31" s="170" t="str">
        <f>IF(受験者名簿!F37="","",DBCS(TRIM(PHONETIC(受験者名簿!F37))))</f>
        <v/>
      </c>
      <c r="K31" s="170" t="str">
        <f>IF(受験者名簿!G37="","",TRIM(PROPER(受験者名簿!G37)))</f>
        <v/>
      </c>
      <c r="L31" s="170" t="str">
        <f>IF(受験者名簿!H37="","",TRIM(PROPER(受験者名簿!H37)))</f>
        <v/>
      </c>
      <c r="M31" s="170" t="str">
        <f>IF(受験者名簿!M37="","",受験者名簿!M37)</f>
        <v/>
      </c>
      <c r="N31" s="170" t="str">
        <f>IF(受験者名簿!L37="","",受験者名簿!L37)</f>
        <v/>
      </c>
      <c r="O31" s="170" t="str">
        <f>IF(受験者名簿!N37="","",受験者名簿!N37)</f>
        <v/>
      </c>
      <c r="P31" s="170" t="str">
        <f>IF(受験者名簿!O37="","",受験者名簿!O37)</f>
        <v/>
      </c>
      <c r="Q31" s="170" t="str">
        <f>IF(受験者名簿!P37="","",受験者名簿!P37)</f>
        <v/>
      </c>
      <c r="R31" s="170" t="str">
        <f>IF(受験者名簿!Q37="","",受験者名簿!Q37)</f>
        <v/>
      </c>
      <c r="S31" s="170" t="str">
        <f>IF(受験者名簿!R37="","",受験者名簿!R37)</f>
        <v/>
      </c>
      <c r="T31" s="170" t="str">
        <f>IF(受験者名簿!S37="","",受験者名簿!S37)</f>
        <v/>
      </c>
      <c r="U31" s="170" t="str">
        <f>IF(受験者名簿!T37="","",受験者名簿!T37)</f>
        <v/>
      </c>
      <c r="V31" s="170" t="str">
        <f>IF(受験者名簿!U37="","",受験者名簿!U37)</f>
        <v/>
      </c>
      <c r="W31" s="170" t="str">
        <f>IF(受験者名簿!V37="","",受験者名簿!V37)</f>
        <v/>
      </c>
      <c r="X31" s="170" t="str">
        <f>IF(受験者名簿!W37="","",受験者名簿!W37)</f>
        <v/>
      </c>
      <c r="Y31" s="170" t="str">
        <f>""</f>
        <v/>
      </c>
      <c r="Z31" s="170" t="str">
        <f>""</f>
        <v/>
      </c>
      <c r="AA31" s="170" t="str">
        <f>""</f>
        <v/>
      </c>
      <c r="AB31" s="170" t="str">
        <f>""</f>
        <v/>
      </c>
      <c r="AC31" s="170" t="str">
        <f>IF(受験者名簿!I37="","",受験者名簿!I37)</f>
        <v/>
      </c>
      <c r="AD31" s="170" t="str">
        <f>""</f>
        <v/>
      </c>
      <c r="AE31" s="170" t="str">
        <f>""</f>
        <v/>
      </c>
      <c r="AF31" s="170" t="str">
        <f>IF(受験者名簿!AC37="","",受験者名簿!AC37)</f>
        <v/>
      </c>
      <c r="AG31" s="170" t="str">
        <f>""</f>
        <v/>
      </c>
      <c r="AH31" s="171" t="str">
        <f>IF(受験者名簿!AA37="","",受験者名簿!AA37)</f>
        <v/>
      </c>
      <c r="AI31" s="170" t="str">
        <f>IF(受験者名簿!AD37="","",受験者名簿!AD37)</f>
        <v/>
      </c>
      <c r="AJ31" s="170" t="str">
        <f>IF(受験者名簿!AE37="","",受験者名簿!AE37)</f>
        <v/>
      </c>
      <c r="AK31" s="170" t="str">
        <f>IF(G31="","",受験者名簿!AJ37)&amp;""</f>
        <v/>
      </c>
      <c r="AL31" s="170" t="str">
        <f>IF($G31="","",'受験申込書(団体)'!$K$22)</f>
        <v/>
      </c>
      <c r="AM31" s="170" t="str">
        <f>IF($G31="","",'受験申込書(団体)'!$K$23)</f>
        <v/>
      </c>
      <c r="AN31" s="170" t="str">
        <f>IF($G31="","",'受験申込書(団体)'!$K$25)</f>
        <v/>
      </c>
      <c r="AO31" s="170" t="str">
        <f>IF($G31="","",'受験申込書(団体)'!$L$25)</f>
        <v/>
      </c>
      <c r="AP31" s="170" t="str">
        <f>IF($G31="","",'受験申込書(団体)'!$K$26)</f>
        <v/>
      </c>
      <c r="AQ31" s="170" t="str">
        <f>IF($G31="","",'受験申込書(団体)'!$K$27)</f>
        <v/>
      </c>
      <c r="AR31" s="170" t="str">
        <f>IF($G31="","",'受験申込書(団体)'!$K$28)</f>
        <v/>
      </c>
      <c r="AS31" s="170" t="str">
        <f>IF($G31="","",'受験申込書(団体)'!$K$29)</f>
        <v/>
      </c>
      <c r="AT31" s="170" t="str">
        <f>IF($G31="","",'受験申込書(団体)'!$K$30)</f>
        <v/>
      </c>
      <c r="AU31" s="170" t="str">
        <f>IF($G31="","",'受験申込書(団体)'!$K$31)</f>
        <v/>
      </c>
      <c r="AV31" s="170" t="str">
        <f>IF($G31="","",'受験申込書(団体)'!$K$32)</f>
        <v/>
      </c>
      <c r="AW31" s="170" t="str">
        <f>IF($G31="","",'受験申込書(団体)'!$K$33)</f>
        <v/>
      </c>
      <c r="AX31" s="170" t="str">
        <f>IF($G31="","",'受験申込書(団体)'!$K$24)</f>
        <v/>
      </c>
      <c r="AY31" s="169" t="str">
        <f>IF($G31="","",'受験申込書(団体)'!$E$24)</f>
        <v/>
      </c>
      <c r="AZ31" s="169" t="str">
        <f>IF($G31="","",'受験申込書(団体)'!$E$22&amp;" "&amp;'受験申込書(団体)'!$E$23)</f>
        <v/>
      </c>
      <c r="BA31" s="160" t="str">
        <f>IF($G31="","",受験者名簿!AL37)</f>
        <v/>
      </c>
      <c r="BB31" s="169" t="str">
        <f>""</f>
        <v/>
      </c>
      <c r="BC31" s="169" t="str">
        <f t="shared" si="1"/>
        <v/>
      </c>
      <c r="BD31" s="169" t="str">
        <f t="shared" si="2"/>
        <v/>
      </c>
      <c r="BE31" s="169" t="str">
        <f>""</f>
        <v/>
      </c>
      <c r="BF31" s="169" t="str">
        <f>""</f>
        <v/>
      </c>
      <c r="BG31" s="169" t="str">
        <f t="shared" si="3"/>
        <v/>
      </c>
      <c r="BH31" s="169" t="str">
        <f t="shared" si="4"/>
        <v/>
      </c>
    </row>
    <row r="32" spans="1:60" x14ac:dyDescent="0.2">
      <c r="A32" s="169" t="str">
        <f>IF(受験者名簿!C38="","",受験者名簿!A38)</f>
        <v/>
      </c>
      <c r="B32" s="170" t="str">
        <f>IF(受験者名簿!Z38="","",受験者名簿!Z38)</f>
        <v/>
      </c>
      <c r="C32" s="170" t="str">
        <f t="shared" si="0"/>
        <v/>
      </c>
      <c r="D32" s="170" t="str">
        <f>IF(受験者名簿!AB38="","",受験者名簿!AB38)</f>
        <v/>
      </c>
      <c r="E32" s="170" t="str">
        <f>""</f>
        <v/>
      </c>
      <c r="F32" s="170" t="str">
        <f>IF(受験者名簿!J38="","",TEXT(SUBSTITUTE(受験者名簿!J38,".","/"),"yyyy/mm/dd"))</f>
        <v/>
      </c>
      <c r="G32" s="170" t="str">
        <f>IF(受験者名簿!C38="","",TRIM(受験者名簿!C38))</f>
        <v/>
      </c>
      <c r="H32" s="170" t="str">
        <f>IF(受験者名簿!D38="","",TRIM(受験者名簿!D38))</f>
        <v/>
      </c>
      <c r="I32" s="170" t="str">
        <f>IF(受験者名簿!E38="","",DBCS(TRIM(PHONETIC(受験者名簿!E38))))</f>
        <v/>
      </c>
      <c r="J32" s="170" t="str">
        <f>IF(受験者名簿!F38="","",DBCS(TRIM(PHONETIC(受験者名簿!F38))))</f>
        <v/>
      </c>
      <c r="K32" s="170" t="str">
        <f>IF(受験者名簿!G38="","",TRIM(PROPER(受験者名簿!G38)))</f>
        <v/>
      </c>
      <c r="L32" s="170" t="str">
        <f>IF(受験者名簿!H38="","",TRIM(PROPER(受験者名簿!H38)))</f>
        <v/>
      </c>
      <c r="M32" s="170" t="str">
        <f>IF(受験者名簿!M38="","",受験者名簿!M38)</f>
        <v/>
      </c>
      <c r="N32" s="170" t="str">
        <f>IF(受験者名簿!L38="","",受験者名簿!L38)</f>
        <v/>
      </c>
      <c r="O32" s="170" t="str">
        <f>IF(受験者名簿!N38="","",受験者名簿!N38)</f>
        <v/>
      </c>
      <c r="P32" s="170" t="str">
        <f>IF(受験者名簿!O38="","",受験者名簿!O38)</f>
        <v/>
      </c>
      <c r="Q32" s="170" t="str">
        <f>IF(受験者名簿!P38="","",受験者名簿!P38)</f>
        <v/>
      </c>
      <c r="R32" s="170" t="str">
        <f>IF(受験者名簿!Q38="","",受験者名簿!Q38)</f>
        <v/>
      </c>
      <c r="S32" s="170" t="str">
        <f>IF(受験者名簿!R38="","",受験者名簿!R38)</f>
        <v/>
      </c>
      <c r="T32" s="170" t="str">
        <f>IF(受験者名簿!S38="","",受験者名簿!S38)</f>
        <v/>
      </c>
      <c r="U32" s="170" t="str">
        <f>IF(受験者名簿!T38="","",受験者名簿!T38)</f>
        <v/>
      </c>
      <c r="V32" s="170" t="str">
        <f>IF(受験者名簿!U38="","",受験者名簿!U38)</f>
        <v/>
      </c>
      <c r="W32" s="170" t="str">
        <f>IF(受験者名簿!V38="","",受験者名簿!V38)</f>
        <v/>
      </c>
      <c r="X32" s="170" t="str">
        <f>IF(受験者名簿!W38="","",受験者名簿!W38)</f>
        <v/>
      </c>
      <c r="Y32" s="170" t="str">
        <f>""</f>
        <v/>
      </c>
      <c r="Z32" s="170" t="str">
        <f>""</f>
        <v/>
      </c>
      <c r="AA32" s="170" t="str">
        <f>""</f>
        <v/>
      </c>
      <c r="AB32" s="170" t="str">
        <f>""</f>
        <v/>
      </c>
      <c r="AC32" s="170" t="str">
        <f>IF(受験者名簿!I38="","",受験者名簿!I38)</f>
        <v/>
      </c>
      <c r="AD32" s="170" t="str">
        <f>""</f>
        <v/>
      </c>
      <c r="AE32" s="170" t="str">
        <f>""</f>
        <v/>
      </c>
      <c r="AF32" s="170" t="str">
        <f>IF(受験者名簿!AC38="","",受験者名簿!AC38)</f>
        <v/>
      </c>
      <c r="AG32" s="170" t="str">
        <f>""</f>
        <v/>
      </c>
      <c r="AH32" s="171" t="str">
        <f>IF(受験者名簿!AA38="","",受験者名簿!AA38)</f>
        <v/>
      </c>
      <c r="AI32" s="170" t="str">
        <f>IF(受験者名簿!AD38="","",受験者名簿!AD38)</f>
        <v/>
      </c>
      <c r="AJ32" s="170" t="str">
        <f>IF(受験者名簿!AE38="","",受験者名簿!AE38)</f>
        <v/>
      </c>
      <c r="AK32" s="170" t="str">
        <f>IF(G32="","",受験者名簿!AJ38)&amp;""</f>
        <v/>
      </c>
      <c r="AL32" s="170" t="str">
        <f>IF($G32="","",'受験申込書(団体)'!$K$22)</f>
        <v/>
      </c>
      <c r="AM32" s="170" t="str">
        <f>IF($G32="","",'受験申込書(団体)'!$K$23)</f>
        <v/>
      </c>
      <c r="AN32" s="170" t="str">
        <f>IF($G32="","",'受験申込書(団体)'!$K$25)</f>
        <v/>
      </c>
      <c r="AO32" s="170" t="str">
        <f>IF($G32="","",'受験申込書(団体)'!$L$25)</f>
        <v/>
      </c>
      <c r="AP32" s="170" t="str">
        <f>IF($G32="","",'受験申込書(団体)'!$K$26)</f>
        <v/>
      </c>
      <c r="AQ32" s="170" t="str">
        <f>IF($G32="","",'受験申込書(団体)'!$K$27)</f>
        <v/>
      </c>
      <c r="AR32" s="170" t="str">
        <f>IF($G32="","",'受験申込書(団体)'!$K$28)</f>
        <v/>
      </c>
      <c r="AS32" s="170" t="str">
        <f>IF($G32="","",'受験申込書(団体)'!$K$29)</f>
        <v/>
      </c>
      <c r="AT32" s="170" t="str">
        <f>IF($G32="","",'受験申込書(団体)'!$K$30)</f>
        <v/>
      </c>
      <c r="AU32" s="170" t="str">
        <f>IF($G32="","",'受験申込書(団体)'!$K$31)</f>
        <v/>
      </c>
      <c r="AV32" s="170" t="str">
        <f>IF($G32="","",'受験申込書(団体)'!$K$32)</f>
        <v/>
      </c>
      <c r="AW32" s="170" t="str">
        <f>IF($G32="","",'受験申込書(団体)'!$K$33)</f>
        <v/>
      </c>
      <c r="AX32" s="170" t="str">
        <f>IF($G32="","",'受験申込書(団体)'!$K$24)</f>
        <v/>
      </c>
      <c r="AY32" s="169" t="str">
        <f>IF($G32="","",'受験申込書(団体)'!$E$24)</f>
        <v/>
      </c>
      <c r="AZ32" s="169" t="str">
        <f>IF($G32="","",'受験申込書(団体)'!$E$22&amp;" "&amp;'受験申込書(団体)'!$E$23)</f>
        <v/>
      </c>
      <c r="BA32" s="160" t="str">
        <f>IF($G32="","",受験者名簿!AL38)</f>
        <v/>
      </c>
      <c r="BB32" s="169" t="str">
        <f>""</f>
        <v/>
      </c>
      <c r="BC32" s="169" t="str">
        <f t="shared" si="1"/>
        <v/>
      </c>
      <c r="BD32" s="169" t="str">
        <f t="shared" si="2"/>
        <v/>
      </c>
      <c r="BE32" s="169" t="str">
        <f>""</f>
        <v/>
      </c>
      <c r="BF32" s="169" t="str">
        <f>""</f>
        <v/>
      </c>
      <c r="BG32" s="169" t="str">
        <f t="shared" si="3"/>
        <v/>
      </c>
      <c r="BH32" s="169" t="str">
        <f t="shared" si="4"/>
        <v/>
      </c>
    </row>
    <row r="33" spans="1:60" x14ac:dyDescent="0.2">
      <c r="A33" s="169" t="str">
        <f>IF(受験者名簿!C39="","",受験者名簿!A39)</f>
        <v/>
      </c>
      <c r="B33" s="170" t="str">
        <f>IF(受験者名簿!Z39="","",受験者名簿!Z39)</f>
        <v/>
      </c>
      <c r="C33" s="170" t="str">
        <f t="shared" si="0"/>
        <v/>
      </c>
      <c r="D33" s="170" t="str">
        <f>IF(受験者名簿!AB39="","",受験者名簿!AB39)</f>
        <v/>
      </c>
      <c r="E33" s="170" t="str">
        <f>""</f>
        <v/>
      </c>
      <c r="F33" s="170" t="str">
        <f>IF(受験者名簿!J39="","",TEXT(SUBSTITUTE(受験者名簿!J39,".","/"),"yyyy/mm/dd"))</f>
        <v/>
      </c>
      <c r="G33" s="170" t="str">
        <f>IF(受験者名簿!C39="","",TRIM(受験者名簿!C39))</f>
        <v/>
      </c>
      <c r="H33" s="170" t="str">
        <f>IF(受験者名簿!D39="","",TRIM(受験者名簿!D39))</f>
        <v/>
      </c>
      <c r="I33" s="170" t="str">
        <f>IF(受験者名簿!E39="","",DBCS(TRIM(PHONETIC(受験者名簿!E39))))</f>
        <v/>
      </c>
      <c r="J33" s="170" t="str">
        <f>IF(受験者名簿!F39="","",DBCS(TRIM(PHONETIC(受験者名簿!F39))))</f>
        <v/>
      </c>
      <c r="K33" s="170" t="str">
        <f>IF(受験者名簿!G39="","",TRIM(PROPER(受験者名簿!G39)))</f>
        <v/>
      </c>
      <c r="L33" s="170" t="str">
        <f>IF(受験者名簿!H39="","",TRIM(PROPER(受験者名簿!H39)))</f>
        <v/>
      </c>
      <c r="M33" s="170" t="str">
        <f>IF(受験者名簿!M39="","",受験者名簿!M39)</f>
        <v/>
      </c>
      <c r="N33" s="170" t="str">
        <f>IF(受験者名簿!L39="","",受験者名簿!L39)</f>
        <v/>
      </c>
      <c r="O33" s="170" t="str">
        <f>IF(受験者名簿!N39="","",受験者名簿!N39)</f>
        <v/>
      </c>
      <c r="P33" s="170" t="str">
        <f>IF(受験者名簿!O39="","",受験者名簿!O39)</f>
        <v/>
      </c>
      <c r="Q33" s="170" t="str">
        <f>IF(受験者名簿!P39="","",受験者名簿!P39)</f>
        <v/>
      </c>
      <c r="R33" s="170" t="str">
        <f>IF(受験者名簿!Q39="","",受験者名簿!Q39)</f>
        <v/>
      </c>
      <c r="S33" s="170" t="str">
        <f>IF(受験者名簿!R39="","",受験者名簿!R39)</f>
        <v/>
      </c>
      <c r="T33" s="170" t="str">
        <f>IF(受験者名簿!S39="","",受験者名簿!S39)</f>
        <v/>
      </c>
      <c r="U33" s="170" t="str">
        <f>IF(受験者名簿!T39="","",受験者名簿!T39)</f>
        <v/>
      </c>
      <c r="V33" s="170" t="str">
        <f>IF(受験者名簿!U39="","",受験者名簿!U39)</f>
        <v/>
      </c>
      <c r="W33" s="170" t="str">
        <f>IF(受験者名簿!V39="","",受験者名簿!V39)</f>
        <v/>
      </c>
      <c r="X33" s="170" t="str">
        <f>IF(受験者名簿!W39="","",受験者名簿!W39)</f>
        <v/>
      </c>
      <c r="Y33" s="170" t="str">
        <f>""</f>
        <v/>
      </c>
      <c r="Z33" s="170" t="str">
        <f>""</f>
        <v/>
      </c>
      <c r="AA33" s="170" t="str">
        <f>""</f>
        <v/>
      </c>
      <c r="AB33" s="170" t="str">
        <f>""</f>
        <v/>
      </c>
      <c r="AC33" s="170" t="str">
        <f>IF(受験者名簿!I39="","",受験者名簿!I39)</f>
        <v/>
      </c>
      <c r="AD33" s="170" t="str">
        <f>""</f>
        <v/>
      </c>
      <c r="AE33" s="170" t="str">
        <f>""</f>
        <v/>
      </c>
      <c r="AF33" s="170" t="str">
        <f>IF(受験者名簿!AC39="","",受験者名簿!AC39)</f>
        <v/>
      </c>
      <c r="AG33" s="170" t="str">
        <f>""</f>
        <v/>
      </c>
      <c r="AH33" s="171" t="str">
        <f>IF(受験者名簿!AA39="","",受験者名簿!AA39)</f>
        <v/>
      </c>
      <c r="AI33" s="170" t="str">
        <f>IF(受験者名簿!AD39="","",受験者名簿!AD39)</f>
        <v/>
      </c>
      <c r="AJ33" s="170" t="str">
        <f>IF(受験者名簿!AE39="","",受験者名簿!AE39)</f>
        <v/>
      </c>
      <c r="AK33" s="170" t="str">
        <f>IF(G33="","",受験者名簿!AJ39)&amp;""</f>
        <v/>
      </c>
      <c r="AL33" s="170" t="str">
        <f>IF($G33="","",'受験申込書(団体)'!$K$22)</f>
        <v/>
      </c>
      <c r="AM33" s="170" t="str">
        <f>IF($G33="","",'受験申込書(団体)'!$K$23)</f>
        <v/>
      </c>
      <c r="AN33" s="170" t="str">
        <f>IF($G33="","",'受験申込書(団体)'!$K$25)</f>
        <v/>
      </c>
      <c r="AO33" s="170" t="str">
        <f>IF($G33="","",'受験申込書(団体)'!$L$25)</f>
        <v/>
      </c>
      <c r="AP33" s="170" t="str">
        <f>IF($G33="","",'受験申込書(団体)'!$K$26)</f>
        <v/>
      </c>
      <c r="AQ33" s="170" t="str">
        <f>IF($G33="","",'受験申込書(団体)'!$K$27)</f>
        <v/>
      </c>
      <c r="AR33" s="170" t="str">
        <f>IF($G33="","",'受験申込書(団体)'!$K$28)</f>
        <v/>
      </c>
      <c r="AS33" s="170" t="str">
        <f>IF($G33="","",'受験申込書(団体)'!$K$29)</f>
        <v/>
      </c>
      <c r="AT33" s="170" t="str">
        <f>IF($G33="","",'受験申込書(団体)'!$K$30)</f>
        <v/>
      </c>
      <c r="AU33" s="170" t="str">
        <f>IF($G33="","",'受験申込書(団体)'!$K$31)</f>
        <v/>
      </c>
      <c r="AV33" s="170" t="str">
        <f>IF($G33="","",'受験申込書(団体)'!$K$32)</f>
        <v/>
      </c>
      <c r="AW33" s="170" t="str">
        <f>IF($G33="","",'受験申込書(団体)'!$K$33)</f>
        <v/>
      </c>
      <c r="AX33" s="170" t="str">
        <f>IF($G33="","",'受験申込書(団体)'!$K$24)</f>
        <v/>
      </c>
      <c r="AY33" s="169" t="str">
        <f>IF($G33="","",'受験申込書(団体)'!$E$24)</f>
        <v/>
      </c>
      <c r="AZ33" s="169" t="str">
        <f>IF($G33="","",'受験申込書(団体)'!$E$22&amp;" "&amp;'受験申込書(団体)'!$E$23)</f>
        <v/>
      </c>
      <c r="BA33" s="160" t="str">
        <f>IF($G33="","",受験者名簿!AL39)</f>
        <v/>
      </c>
      <c r="BB33" s="169" t="str">
        <f>""</f>
        <v/>
      </c>
      <c r="BC33" s="169" t="str">
        <f t="shared" si="1"/>
        <v/>
      </c>
      <c r="BD33" s="169" t="str">
        <f t="shared" si="2"/>
        <v/>
      </c>
      <c r="BE33" s="169" t="str">
        <f>""</f>
        <v/>
      </c>
      <c r="BF33" s="169" t="str">
        <f>""</f>
        <v/>
      </c>
      <c r="BG33" s="169" t="str">
        <f t="shared" si="3"/>
        <v/>
      </c>
      <c r="BH33" s="169" t="str">
        <f t="shared" si="4"/>
        <v/>
      </c>
    </row>
    <row r="34" spans="1:60" x14ac:dyDescent="0.2">
      <c r="A34" s="169" t="str">
        <f>IF(受験者名簿!C40="","",受験者名簿!A40)</f>
        <v/>
      </c>
      <c r="B34" s="170" t="str">
        <f>IF(受験者名簿!Z40="","",受験者名簿!Z40)</f>
        <v/>
      </c>
      <c r="C34" s="170" t="str">
        <f t="shared" si="0"/>
        <v/>
      </c>
      <c r="D34" s="170" t="str">
        <f>IF(受験者名簿!AB40="","",受験者名簿!AB40)</f>
        <v/>
      </c>
      <c r="E34" s="170" t="str">
        <f>""</f>
        <v/>
      </c>
      <c r="F34" s="170" t="str">
        <f>IF(受験者名簿!J40="","",TEXT(SUBSTITUTE(受験者名簿!J40,".","/"),"yyyy/mm/dd"))</f>
        <v/>
      </c>
      <c r="G34" s="170" t="str">
        <f>IF(受験者名簿!C40="","",TRIM(受験者名簿!C40))</f>
        <v/>
      </c>
      <c r="H34" s="170" t="str">
        <f>IF(受験者名簿!D40="","",TRIM(受験者名簿!D40))</f>
        <v/>
      </c>
      <c r="I34" s="170" t="str">
        <f>IF(受験者名簿!E40="","",DBCS(TRIM(PHONETIC(受験者名簿!E40))))</f>
        <v/>
      </c>
      <c r="J34" s="170" t="str">
        <f>IF(受験者名簿!F40="","",DBCS(TRIM(PHONETIC(受験者名簿!F40))))</f>
        <v/>
      </c>
      <c r="K34" s="170" t="str">
        <f>IF(受験者名簿!G40="","",TRIM(PROPER(受験者名簿!G40)))</f>
        <v/>
      </c>
      <c r="L34" s="170" t="str">
        <f>IF(受験者名簿!H40="","",TRIM(PROPER(受験者名簿!H40)))</f>
        <v/>
      </c>
      <c r="M34" s="170" t="str">
        <f>IF(受験者名簿!M40="","",受験者名簿!M40)</f>
        <v/>
      </c>
      <c r="N34" s="170" t="str">
        <f>IF(受験者名簿!L40="","",受験者名簿!L40)</f>
        <v/>
      </c>
      <c r="O34" s="170" t="str">
        <f>IF(受験者名簿!N40="","",受験者名簿!N40)</f>
        <v/>
      </c>
      <c r="P34" s="170" t="str">
        <f>IF(受験者名簿!O40="","",受験者名簿!O40)</f>
        <v/>
      </c>
      <c r="Q34" s="170" t="str">
        <f>IF(受験者名簿!P40="","",受験者名簿!P40)</f>
        <v/>
      </c>
      <c r="R34" s="170" t="str">
        <f>IF(受験者名簿!Q40="","",受験者名簿!Q40)</f>
        <v/>
      </c>
      <c r="S34" s="170" t="str">
        <f>IF(受験者名簿!R40="","",受験者名簿!R40)</f>
        <v/>
      </c>
      <c r="T34" s="170" t="str">
        <f>IF(受験者名簿!S40="","",受験者名簿!S40)</f>
        <v/>
      </c>
      <c r="U34" s="170" t="str">
        <f>IF(受験者名簿!T40="","",受験者名簿!T40)</f>
        <v/>
      </c>
      <c r="V34" s="170" t="str">
        <f>IF(受験者名簿!U40="","",受験者名簿!U40)</f>
        <v/>
      </c>
      <c r="W34" s="170" t="str">
        <f>IF(受験者名簿!V40="","",受験者名簿!V40)</f>
        <v/>
      </c>
      <c r="X34" s="170" t="str">
        <f>IF(受験者名簿!W40="","",受験者名簿!W40)</f>
        <v/>
      </c>
      <c r="Y34" s="170" t="str">
        <f>""</f>
        <v/>
      </c>
      <c r="Z34" s="170" t="str">
        <f>""</f>
        <v/>
      </c>
      <c r="AA34" s="170" t="str">
        <f>""</f>
        <v/>
      </c>
      <c r="AB34" s="170" t="str">
        <f>""</f>
        <v/>
      </c>
      <c r="AC34" s="170" t="str">
        <f>IF(受験者名簿!I40="","",受験者名簿!I40)</f>
        <v/>
      </c>
      <c r="AD34" s="170" t="str">
        <f>""</f>
        <v/>
      </c>
      <c r="AE34" s="170" t="str">
        <f>""</f>
        <v/>
      </c>
      <c r="AF34" s="170" t="str">
        <f>IF(受験者名簿!AC40="","",受験者名簿!AC40)</f>
        <v/>
      </c>
      <c r="AG34" s="170" t="str">
        <f>""</f>
        <v/>
      </c>
      <c r="AH34" s="171" t="str">
        <f>IF(受験者名簿!AA40="","",受験者名簿!AA40)</f>
        <v/>
      </c>
      <c r="AI34" s="170" t="str">
        <f>IF(受験者名簿!AD40="","",受験者名簿!AD40)</f>
        <v/>
      </c>
      <c r="AJ34" s="170" t="str">
        <f>IF(受験者名簿!AE40="","",受験者名簿!AE40)</f>
        <v/>
      </c>
      <c r="AK34" s="170" t="str">
        <f>IF(G34="","",受験者名簿!AJ40)&amp;""</f>
        <v/>
      </c>
      <c r="AL34" s="170" t="str">
        <f>IF($G34="","",'受験申込書(団体)'!$K$22)</f>
        <v/>
      </c>
      <c r="AM34" s="170" t="str">
        <f>IF($G34="","",'受験申込書(団体)'!$K$23)</f>
        <v/>
      </c>
      <c r="AN34" s="170" t="str">
        <f>IF($G34="","",'受験申込書(団体)'!$K$25)</f>
        <v/>
      </c>
      <c r="AO34" s="170" t="str">
        <f>IF($G34="","",'受験申込書(団体)'!$L$25)</f>
        <v/>
      </c>
      <c r="AP34" s="170" t="str">
        <f>IF($G34="","",'受験申込書(団体)'!$K$26)</f>
        <v/>
      </c>
      <c r="AQ34" s="170" t="str">
        <f>IF($G34="","",'受験申込書(団体)'!$K$27)</f>
        <v/>
      </c>
      <c r="AR34" s="170" t="str">
        <f>IF($G34="","",'受験申込書(団体)'!$K$28)</f>
        <v/>
      </c>
      <c r="AS34" s="170" t="str">
        <f>IF($G34="","",'受験申込書(団体)'!$K$29)</f>
        <v/>
      </c>
      <c r="AT34" s="170" t="str">
        <f>IF($G34="","",'受験申込書(団体)'!$K$30)</f>
        <v/>
      </c>
      <c r="AU34" s="170" t="str">
        <f>IF($G34="","",'受験申込書(団体)'!$K$31)</f>
        <v/>
      </c>
      <c r="AV34" s="170" t="str">
        <f>IF($G34="","",'受験申込書(団体)'!$K$32)</f>
        <v/>
      </c>
      <c r="AW34" s="170" t="str">
        <f>IF($G34="","",'受験申込書(団体)'!$K$33)</f>
        <v/>
      </c>
      <c r="AX34" s="170" t="str">
        <f>IF($G34="","",'受験申込書(団体)'!$K$24)</f>
        <v/>
      </c>
      <c r="AY34" s="169" t="str">
        <f>IF($G34="","",'受験申込書(団体)'!$E$24)</f>
        <v/>
      </c>
      <c r="AZ34" s="169" t="str">
        <f>IF($G34="","",'受験申込書(団体)'!$E$22&amp;" "&amp;'受験申込書(団体)'!$E$23)</f>
        <v/>
      </c>
      <c r="BA34" s="160" t="str">
        <f>IF($G34="","",受験者名簿!AL40)</f>
        <v/>
      </c>
      <c r="BB34" s="169" t="str">
        <f>""</f>
        <v/>
      </c>
      <c r="BC34" s="169" t="str">
        <f t="shared" si="1"/>
        <v/>
      </c>
      <c r="BD34" s="169" t="str">
        <f t="shared" si="2"/>
        <v/>
      </c>
      <c r="BE34" s="169" t="str">
        <f>""</f>
        <v/>
      </c>
      <c r="BF34" s="169" t="str">
        <f>""</f>
        <v/>
      </c>
      <c r="BG34" s="169" t="str">
        <f t="shared" si="3"/>
        <v/>
      </c>
      <c r="BH34" s="169" t="str">
        <f t="shared" si="4"/>
        <v/>
      </c>
    </row>
    <row r="35" spans="1:60" x14ac:dyDescent="0.2">
      <c r="A35" s="169" t="str">
        <f>IF(受験者名簿!C41="","",受験者名簿!A41)</f>
        <v/>
      </c>
      <c r="B35" s="170" t="str">
        <f>IF(受験者名簿!Z41="","",受験者名簿!Z41)</f>
        <v/>
      </c>
      <c r="C35" s="170" t="str">
        <f t="shared" si="0"/>
        <v/>
      </c>
      <c r="D35" s="170" t="str">
        <f>IF(受験者名簿!AB41="","",受験者名簿!AB41)</f>
        <v/>
      </c>
      <c r="E35" s="170" t="str">
        <f>""</f>
        <v/>
      </c>
      <c r="F35" s="170" t="str">
        <f>IF(受験者名簿!J41="","",TEXT(SUBSTITUTE(受験者名簿!J41,".","/"),"yyyy/mm/dd"))</f>
        <v/>
      </c>
      <c r="G35" s="170" t="str">
        <f>IF(受験者名簿!C41="","",TRIM(受験者名簿!C41))</f>
        <v/>
      </c>
      <c r="H35" s="170" t="str">
        <f>IF(受験者名簿!D41="","",TRIM(受験者名簿!D41))</f>
        <v/>
      </c>
      <c r="I35" s="170" t="str">
        <f>IF(受験者名簿!E41="","",DBCS(TRIM(PHONETIC(受験者名簿!E41))))</f>
        <v/>
      </c>
      <c r="J35" s="170" t="str">
        <f>IF(受験者名簿!F41="","",DBCS(TRIM(PHONETIC(受験者名簿!F41))))</f>
        <v/>
      </c>
      <c r="K35" s="170" t="str">
        <f>IF(受験者名簿!G41="","",TRIM(PROPER(受験者名簿!G41)))</f>
        <v/>
      </c>
      <c r="L35" s="170" t="str">
        <f>IF(受験者名簿!H41="","",TRIM(PROPER(受験者名簿!H41)))</f>
        <v/>
      </c>
      <c r="M35" s="170" t="str">
        <f>IF(受験者名簿!M41="","",受験者名簿!M41)</f>
        <v/>
      </c>
      <c r="N35" s="170" t="str">
        <f>IF(受験者名簿!L41="","",受験者名簿!L41)</f>
        <v/>
      </c>
      <c r="O35" s="170" t="str">
        <f>IF(受験者名簿!N41="","",受験者名簿!N41)</f>
        <v/>
      </c>
      <c r="P35" s="170" t="str">
        <f>IF(受験者名簿!O41="","",受験者名簿!O41)</f>
        <v/>
      </c>
      <c r="Q35" s="170" t="str">
        <f>IF(受験者名簿!P41="","",受験者名簿!P41)</f>
        <v/>
      </c>
      <c r="R35" s="170" t="str">
        <f>IF(受験者名簿!Q41="","",受験者名簿!Q41)</f>
        <v/>
      </c>
      <c r="S35" s="170" t="str">
        <f>IF(受験者名簿!R41="","",受験者名簿!R41)</f>
        <v/>
      </c>
      <c r="T35" s="170" t="str">
        <f>IF(受験者名簿!S41="","",受験者名簿!S41)</f>
        <v/>
      </c>
      <c r="U35" s="170" t="str">
        <f>IF(受験者名簿!T41="","",受験者名簿!T41)</f>
        <v/>
      </c>
      <c r="V35" s="170" t="str">
        <f>IF(受験者名簿!U41="","",受験者名簿!U41)</f>
        <v/>
      </c>
      <c r="W35" s="170" t="str">
        <f>IF(受験者名簿!V41="","",受験者名簿!V41)</f>
        <v/>
      </c>
      <c r="X35" s="170" t="str">
        <f>IF(受験者名簿!W41="","",受験者名簿!W41)</f>
        <v/>
      </c>
      <c r="Y35" s="170" t="str">
        <f>""</f>
        <v/>
      </c>
      <c r="Z35" s="170" t="str">
        <f>""</f>
        <v/>
      </c>
      <c r="AA35" s="170" t="str">
        <f>""</f>
        <v/>
      </c>
      <c r="AB35" s="170" t="str">
        <f>""</f>
        <v/>
      </c>
      <c r="AC35" s="170" t="str">
        <f>IF(受験者名簿!I41="","",受験者名簿!I41)</f>
        <v/>
      </c>
      <c r="AD35" s="170" t="str">
        <f>""</f>
        <v/>
      </c>
      <c r="AE35" s="170" t="str">
        <f>""</f>
        <v/>
      </c>
      <c r="AF35" s="170" t="str">
        <f>IF(受験者名簿!AC41="","",受験者名簿!AC41)</f>
        <v/>
      </c>
      <c r="AG35" s="170" t="str">
        <f>""</f>
        <v/>
      </c>
      <c r="AH35" s="171" t="str">
        <f>IF(受験者名簿!AA41="","",受験者名簿!AA41)</f>
        <v/>
      </c>
      <c r="AI35" s="170" t="str">
        <f>IF(受験者名簿!AD41="","",受験者名簿!AD41)</f>
        <v/>
      </c>
      <c r="AJ35" s="170" t="str">
        <f>IF(受験者名簿!AE41="","",受験者名簿!AE41)</f>
        <v/>
      </c>
      <c r="AK35" s="170" t="str">
        <f>IF(G35="","",受験者名簿!AJ41)&amp;""</f>
        <v/>
      </c>
      <c r="AL35" s="170" t="str">
        <f>IF($G35="","",'受験申込書(団体)'!$K$22)</f>
        <v/>
      </c>
      <c r="AM35" s="170" t="str">
        <f>IF($G35="","",'受験申込書(団体)'!$K$23)</f>
        <v/>
      </c>
      <c r="AN35" s="170" t="str">
        <f>IF($G35="","",'受験申込書(団体)'!$K$25)</f>
        <v/>
      </c>
      <c r="AO35" s="170" t="str">
        <f>IF($G35="","",'受験申込書(団体)'!$L$25)</f>
        <v/>
      </c>
      <c r="AP35" s="170" t="str">
        <f>IF($G35="","",'受験申込書(団体)'!$K$26)</f>
        <v/>
      </c>
      <c r="AQ35" s="170" t="str">
        <f>IF($G35="","",'受験申込書(団体)'!$K$27)</f>
        <v/>
      </c>
      <c r="AR35" s="170" t="str">
        <f>IF($G35="","",'受験申込書(団体)'!$K$28)</f>
        <v/>
      </c>
      <c r="AS35" s="170" t="str">
        <f>IF($G35="","",'受験申込書(団体)'!$K$29)</f>
        <v/>
      </c>
      <c r="AT35" s="170" t="str">
        <f>IF($G35="","",'受験申込書(団体)'!$K$30)</f>
        <v/>
      </c>
      <c r="AU35" s="170" t="str">
        <f>IF($G35="","",'受験申込書(団体)'!$K$31)</f>
        <v/>
      </c>
      <c r="AV35" s="170" t="str">
        <f>IF($G35="","",'受験申込書(団体)'!$K$32)</f>
        <v/>
      </c>
      <c r="AW35" s="170" t="str">
        <f>IF($G35="","",'受験申込書(団体)'!$K$33)</f>
        <v/>
      </c>
      <c r="AX35" s="170" t="str">
        <f>IF($G35="","",'受験申込書(団体)'!$K$24)</f>
        <v/>
      </c>
      <c r="AY35" s="169" t="str">
        <f>IF($G35="","",'受験申込書(団体)'!$E$24)</f>
        <v/>
      </c>
      <c r="AZ35" s="169" t="str">
        <f>IF($G35="","",'受験申込書(団体)'!$E$22&amp;" "&amp;'受験申込書(団体)'!$E$23)</f>
        <v/>
      </c>
      <c r="BA35" s="160" t="str">
        <f>IF($G35="","",受験者名簿!AL41)</f>
        <v/>
      </c>
      <c r="BB35" s="169" t="str">
        <f>""</f>
        <v/>
      </c>
      <c r="BC35" s="169" t="str">
        <f t="shared" si="1"/>
        <v/>
      </c>
      <c r="BD35" s="169" t="str">
        <f t="shared" si="2"/>
        <v/>
      </c>
      <c r="BE35" s="169" t="str">
        <f>""</f>
        <v/>
      </c>
      <c r="BF35" s="169" t="str">
        <f>""</f>
        <v/>
      </c>
      <c r="BG35" s="169" t="str">
        <f t="shared" si="3"/>
        <v/>
      </c>
      <c r="BH35" s="169" t="str">
        <f t="shared" si="4"/>
        <v/>
      </c>
    </row>
    <row r="36" spans="1:60" x14ac:dyDescent="0.2">
      <c r="A36" s="169" t="str">
        <f>IF(受験者名簿!C42="","",受験者名簿!A42)</f>
        <v/>
      </c>
      <c r="B36" s="170" t="str">
        <f>IF(受験者名簿!Z42="","",受験者名簿!Z42)</f>
        <v/>
      </c>
      <c r="C36" s="170" t="str">
        <f t="shared" si="0"/>
        <v/>
      </c>
      <c r="D36" s="170" t="str">
        <f>IF(受験者名簿!AB42="","",受験者名簿!AB42)</f>
        <v/>
      </c>
      <c r="E36" s="170" t="str">
        <f>""</f>
        <v/>
      </c>
      <c r="F36" s="170" t="str">
        <f>IF(受験者名簿!J42="","",TEXT(SUBSTITUTE(受験者名簿!J42,".","/"),"yyyy/mm/dd"))</f>
        <v/>
      </c>
      <c r="G36" s="170" t="str">
        <f>IF(受験者名簿!C42="","",TRIM(受験者名簿!C42))</f>
        <v/>
      </c>
      <c r="H36" s="170" t="str">
        <f>IF(受験者名簿!D42="","",TRIM(受験者名簿!D42))</f>
        <v/>
      </c>
      <c r="I36" s="170" t="str">
        <f>IF(受験者名簿!E42="","",DBCS(TRIM(PHONETIC(受験者名簿!E42))))</f>
        <v/>
      </c>
      <c r="J36" s="170" t="str">
        <f>IF(受験者名簿!F42="","",DBCS(TRIM(PHONETIC(受験者名簿!F42))))</f>
        <v/>
      </c>
      <c r="K36" s="170" t="str">
        <f>IF(受験者名簿!G42="","",TRIM(PROPER(受験者名簿!G42)))</f>
        <v/>
      </c>
      <c r="L36" s="170" t="str">
        <f>IF(受験者名簿!H42="","",TRIM(PROPER(受験者名簿!H42)))</f>
        <v/>
      </c>
      <c r="M36" s="170" t="str">
        <f>IF(受験者名簿!M42="","",受験者名簿!M42)</f>
        <v/>
      </c>
      <c r="N36" s="170" t="str">
        <f>IF(受験者名簿!L42="","",受験者名簿!L42)</f>
        <v/>
      </c>
      <c r="O36" s="170" t="str">
        <f>IF(受験者名簿!N42="","",受験者名簿!N42)</f>
        <v/>
      </c>
      <c r="P36" s="170" t="str">
        <f>IF(受験者名簿!O42="","",受験者名簿!O42)</f>
        <v/>
      </c>
      <c r="Q36" s="170" t="str">
        <f>IF(受験者名簿!P42="","",受験者名簿!P42)</f>
        <v/>
      </c>
      <c r="R36" s="170" t="str">
        <f>IF(受験者名簿!Q42="","",受験者名簿!Q42)</f>
        <v/>
      </c>
      <c r="S36" s="170" t="str">
        <f>IF(受験者名簿!R42="","",受験者名簿!R42)</f>
        <v/>
      </c>
      <c r="T36" s="170" t="str">
        <f>IF(受験者名簿!S42="","",受験者名簿!S42)</f>
        <v/>
      </c>
      <c r="U36" s="170" t="str">
        <f>IF(受験者名簿!T42="","",受験者名簿!T42)</f>
        <v/>
      </c>
      <c r="V36" s="170" t="str">
        <f>IF(受験者名簿!U42="","",受験者名簿!U42)</f>
        <v/>
      </c>
      <c r="W36" s="170" t="str">
        <f>IF(受験者名簿!V42="","",受験者名簿!V42)</f>
        <v/>
      </c>
      <c r="X36" s="170" t="str">
        <f>IF(受験者名簿!W42="","",受験者名簿!W42)</f>
        <v/>
      </c>
      <c r="Y36" s="170" t="str">
        <f>""</f>
        <v/>
      </c>
      <c r="Z36" s="170" t="str">
        <f>""</f>
        <v/>
      </c>
      <c r="AA36" s="170" t="str">
        <f>""</f>
        <v/>
      </c>
      <c r="AB36" s="170" t="str">
        <f>""</f>
        <v/>
      </c>
      <c r="AC36" s="170" t="str">
        <f>IF(受験者名簿!I42="","",受験者名簿!I42)</f>
        <v/>
      </c>
      <c r="AD36" s="170" t="str">
        <f>""</f>
        <v/>
      </c>
      <c r="AE36" s="170" t="str">
        <f>""</f>
        <v/>
      </c>
      <c r="AF36" s="170" t="str">
        <f>IF(受験者名簿!AC42="","",受験者名簿!AC42)</f>
        <v/>
      </c>
      <c r="AG36" s="170" t="str">
        <f>""</f>
        <v/>
      </c>
      <c r="AH36" s="171" t="str">
        <f>IF(受験者名簿!AA42="","",受験者名簿!AA42)</f>
        <v/>
      </c>
      <c r="AI36" s="170" t="str">
        <f>IF(受験者名簿!AD42="","",受験者名簿!AD42)</f>
        <v/>
      </c>
      <c r="AJ36" s="170" t="str">
        <f>IF(受験者名簿!AE42="","",受験者名簿!AE42)</f>
        <v/>
      </c>
      <c r="AK36" s="170" t="str">
        <f>IF(G36="","",受験者名簿!AJ42)&amp;""</f>
        <v/>
      </c>
      <c r="AL36" s="170" t="str">
        <f>IF($G36="","",'受験申込書(団体)'!$K$22)</f>
        <v/>
      </c>
      <c r="AM36" s="170" t="str">
        <f>IF($G36="","",'受験申込書(団体)'!$K$23)</f>
        <v/>
      </c>
      <c r="AN36" s="170" t="str">
        <f>IF($G36="","",'受験申込書(団体)'!$K$25)</f>
        <v/>
      </c>
      <c r="AO36" s="170" t="str">
        <f>IF($G36="","",'受験申込書(団体)'!$L$25)</f>
        <v/>
      </c>
      <c r="AP36" s="170" t="str">
        <f>IF($G36="","",'受験申込書(団体)'!$K$26)</f>
        <v/>
      </c>
      <c r="AQ36" s="170" t="str">
        <f>IF($G36="","",'受験申込書(団体)'!$K$27)</f>
        <v/>
      </c>
      <c r="AR36" s="170" t="str">
        <f>IF($G36="","",'受験申込書(団体)'!$K$28)</f>
        <v/>
      </c>
      <c r="AS36" s="170" t="str">
        <f>IF($G36="","",'受験申込書(団体)'!$K$29)</f>
        <v/>
      </c>
      <c r="AT36" s="170" t="str">
        <f>IF($G36="","",'受験申込書(団体)'!$K$30)</f>
        <v/>
      </c>
      <c r="AU36" s="170" t="str">
        <f>IF($G36="","",'受験申込書(団体)'!$K$31)</f>
        <v/>
      </c>
      <c r="AV36" s="170" t="str">
        <f>IF($G36="","",'受験申込書(団体)'!$K$32)</f>
        <v/>
      </c>
      <c r="AW36" s="170" t="str">
        <f>IF($G36="","",'受験申込書(団体)'!$K$33)</f>
        <v/>
      </c>
      <c r="AX36" s="170" t="str">
        <f>IF($G36="","",'受験申込書(団体)'!$K$24)</f>
        <v/>
      </c>
      <c r="AY36" s="169" t="str">
        <f>IF($G36="","",'受験申込書(団体)'!$E$24)</f>
        <v/>
      </c>
      <c r="AZ36" s="169" t="str">
        <f>IF($G36="","",'受験申込書(団体)'!$E$22&amp;" "&amp;'受験申込書(団体)'!$E$23)</f>
        <v/>
      </c>
      <c r="BA36" s="160" t="str">
        <f>IF($G36="","",受験者名簿!AL42)</f>
        <v/>
      </c>
      <c r="BB36" s="169" t="str">
        <f>""</f>
        <v/>
      </c>
      <c r="BC36" s="169" t="str">
        <f t="shared" si="1"/>
        <v/>
      </c>
      <c r="BD36" s="169" t="str">
        <f t="shared" si="2"/>
        <v/>
      </c>
      <c r="BE36" s="169" t="str">
        <f>""</f>
        <v/>
      </c>
      <c r="BF36" s="169" t="str">
        <f>""</f>
        <v/>
      </c>
      <c r="BG36" s="169" t="str">
        <f t="shared" si="3"/>
        <v/>
      </c>
      <c r="BH36" s="169" t="str">
        <f t="shared" si="4"/>
        <v/>
      </c>
    </row>
    <row r="37" spans="1:60" x14ac:dyDescent="0.2">
      <c r="A37" s="169" t="str">
        <f>IF(受験者名簿!C43="","",受験者名簿!A43)</f>
        <v/>
      </c>
      <c r="B37" s="170" t="str">
        <f>IF(受験者名簿!Z43="","",受験者名簿!Z43)</f>
        <v/>
      </c>
      <c r="C37" s="170" t="str">
        <f t="shared" si="0"/>
        <v/>
      </c>
      <c r="D37" s="170" t="str">
        <f>IF(受験者名簿!AB43="","",受験者名簿!AB43)</f>
        <v/>
      </c>
      <c r="E37" s="170" t="str">
        <f>""</f>
        <v/>
      </c>
      <c r="F37" s="170" t="str">
        <f>IF(受験者名簿!J43="","",TEXT(SUBSTITUTE(受験者名簿!J43,".","/"),"yyyy/mm/dd"))</f>
        <v/>
      </c>
      <c r="G37" s="170" t="str">
        <f>IF(受験者名簿!C43="","",TRIM(受験者名簿!C43))</f>
        <v/>
      </c>
      <c r="H37" s="170" t="str">
        <f>IF(受験者名簿!D43="","",TRIM(受験者名簿!D43))</f>
        <v/>
      </c>
      <c r="I37" s="170" t="str">
        <f>IF(受験者名簿!E43="","",DBCS(TRIM(PHONETIC(受験者名簿!E43))))</f>
        <v/>
      </c>
      <c r="J37" s="170" t="str">
        <f>IF(受験者名簿!F43="","",DBCS(TRIM(PHONETIC(受験者名簿!F43))))</f>
        <v/>
      </c>
      <c r="K37" s="170" t="str">
        <f>IF(受験者名簿!G43="","",TRIM(PROPER(受験者名簿!G43)))</f>
        <v/>
      </c>
      <c r="L37" s="170" t="str">
        <f>IF(受験者名簿!H43="","",TRIM(PROPER(受験者名簿!H43)))</f>
        <v/>
      </c>
      <c r="M37" s="170" t="str">
        <f>IF(受験者名簿!M43="","",受験者名簿!M43)</f>
        <v/>
      </c>
      <c r="N37" s="170" t="str">
        <f>IF(受験者名簿!L43="","",受験者名簿!L43)</f>
        <v/>
      </c>
      <c r="O37" s="170" t="str">
        <f>IF(受験者名簿!N43="","",受験者名簿!N43)</f>
        <v/>
      </c>
      <c r="P37" s="170" t="str">
        <f>IF(受験者名簿!O43="","",受験者名簿!O43)</f>
        <v/>
      </c>
      <c r="Q37" s="170" t="str">
        <f>IF(受験者名簿!P43="","",受験者名簿!P43)</f>
        <v/>
      </c>
      <c r="R37" s="170" t="str">
        <f>IF(受験者名簿!Q43="","",受験者名簿!Q43)</f>
        <v/>
      </c>
      <c r="S37" s="170" t="str">
        <f>IF(受験者名簿!R43="","",受験者名簿!R43)</f>
        <v/>
      </c>
      <c r="T37" s="170" t="str">
        <f>IF(受験者名簿!S43="","",受験者名簿!S43)</f>
        <v/>
      </c>
      <c r="U37" s="170" t="str">
        <f>IF(受験者名簿!T43="","",受験者名簿!T43)</f>
        <v/>
      </c>
      <c r="V37" s="170" t="str">
        <f>IF(受験者名簿!U43="","",受験者名簿!U43)</f>
        <v/>
      </c>
      <c r="W37" s="170" t="str">
        <f>IF(受験者名簿!V43="","",受験者名簿!V43)</f>
        <v/>
      </c>
      <c r="X37" s="170" t="str">
        <f>IF(受験者名簿!W43="","",受験者名簿!W43)</f>
        <v/>
      </c>
      <c r="Y37" s="170" t="str">
        <f>""</f>
        <v/>
      </c>
      <c r="Z37" s="170" t="str">
        <f>""</f>
        <v/>
      </c>
      <c r="AA37" s="170" t="str">
        <f>""</f>
        <v/>
      </c>
      <c r="AB37" s="170" t="str">
        <f>""</f>
        <v/>
      </c>
      <c r="AC37" s="170" t="str">
        <f>IF(受験者名簿!I43="","",受験者名簿!I43)</f>
        <v/>
      </c>
      <c r="AD37" s="170" t="str">
        <f>""</f>
        <v/>
      </c>
      <c r="AE37" s="170" t="str">
        <f>""</f>
        <v/>
      </c>
      <c r="AF37" s="170" t="str">
        <f>IF(受験者名簿!AC43="","",受験者名簿!AC43)</f>
        <v/>
      </c>
      <c r="AG37" s="170" t="str">
        <f>""</f>
        <v/>
      </c>
      <c r="AH37" s="171" t="str">
        <f>IF(受験者名簿!AA43="","",受験者名簿!AA43)</f>
        <v/>
      </c>
      <c r="AI37" s="170" t="str">
        <f>IF(受験者名簿!AD43="","",受験者名簿!AD43)</f>
        <v/>
      </c>
      <c r="AJ37" s="170" t="str">
        <f>IF(受験者名簿!AE43="","",受験者名簿!AE43)</f>
        <v/>
      </c>
      <c r="AK37" s="170" t="str">
        <f>IF(G37="","",受験者名簿!AJ43)&amp;""</f>
        <v/>
      </c>
      <c r="AL37" s="170" t="str">
        <f>IF($G37="","",'受験申込書(団体)'!$K$22)</f>
        <v/>
      </c>
      <c r="AM37" s="170" t="str">
        <f>IF($G37="","",'受験申込書(団体)'!$K$23)</f>
        <v/>
      </c>
      <c r="AN37" s="170" t="str">
        <f>IF($G37="","",'受験申込書(団体)'!$K$25)</f>
        <v/>
      </c>
      <c r="AO37" s="170" t="str">
        <f>IF($G37="","",'受験申込書(団体)'!$L$25)</f>
        <v/>
      </c>
      <c r="AP37" s="170" t="str">
        <f>IF($G37="","",'受験申込書(団体)'!$K$26)</f>
        <v/>
      </c>
      <c r="AQ37" s="170" t="str">
        <f>IF($G37="","",'受験申込書(団体)'!$K$27)</f>
        <v/>
      </c>
      <c r="AR37" s="170" t="str">
        <f>IF($G37="","",'受験申込書(団体)'!$K$28)</f>
        <v/>
      </c>
      <c r="AS37" s="170" t="str">
        <f>IF($G37="","",'受験申込書(団体)'!$K$29)</f>
        <v/>
      </c>
      <c r="AT37" s="170" t="str">
        <f>IF($G37="","",'受験申込書(団体)'!$K$30)</f>
        <v/>
      </c>
      <c r="AU37" s="170" t="str">
        <f>IF($G37="","",'受験申込書(団体)'!$K$31)</f>
        <v/>
      </c>
      <c r="AV37" s="170" t="str">
        <f>IF($G37="","",'受験申込書(団体)'!$K$32)</f>
        <v/>
      </c>
      <c r="AW37" s="170" t="str">
        <f>IF($G37="","",'受験申込書(団体)'!$K$33)</f>
        <v/>
      </c>
      <c r="AX37" s="170" t="str">
        <f>IF($G37="","",'受験申込書(団体)'!$K$24)</f>
        <v/>
      </c>
      <c r="AY37" s="169" t="str">
        <f>IF($G37="","",'受験申込書(団体)'!$E$24)</f>
        <v/>
      </c>
      <c r="AZ37" s="169" t="str">
        <f>IF($G37="","",'受験申込書(団体)'!$E$22&amp;" "&amp;'受験申込書(団体)'!$E$23)</f>
        <v/>
      </c>
      <c r="BA37" s="160" t="str">
        <f>IF($G37="","",受験者名簿!AL43)</f>
        <v/>
      </c>
      <c r="BB37" s="169" t="str">
        <f>""</f>
        <v/>
      </c>
      <c r="BC37" s="169" t="str">
        <f t="shared" si="1"/>
        <v/>
      </c>
      <c r="BD37" s="169" t="str">
        <f t="shared" si="2"/>
        <v/>
      </c>
      <c r="BE37" s="169" t="str">
        <f>""</f>
        <v/>
      </c>
      <c r="BF37" s="169" t="str">
        <f>""</f>
        <v/>
      </c>
      <c r="BG37" s="169" t="str">
        <f t="shared" si="3"/>
        <v/>
      </c>
      <c r="BH37" s="169" t="str">
        <f t="shared" si="4"/>
        <v/>
      </c>
    </row>
    <row r="38" spans="1:60" x14ac:dyDescent="0.2">
      <c r="A38" s="169" t="str">
        <f>IF(受験者名簿!C44="","",受験者名簿!A44)</f>
        <v/>
      </c>
      <c r="B38" s="170" t="str">
        <f>IF(受験者名簿!Z44="","",受験者名簿!Z44)</f>
        <v/>
      </c>
      <c r="C38" s="170" t="str">
        <f t="shared" si="0"/>
        <v/>
      </c>
      <c r="D38" s="170" t="str">
        <f>IF(受験者名簿!AB44="","",受験者名簿!AB44)</f>
        <v/>
      </c>
      <c r="E38" s="170" t="str">
        <f>""</f>
        <v/>
      </c>
      <c r="F38" s="170" t="str">
        <f>IF(受験者名簿!J44="","",TEXT(SUBSTITUTE(受験者名簿!J44,".","/"),"yyyy/mm/dd"))</f>
        <v/>
      </c>
      <c r="G38" s="170" t="str">
        <f>IF(受験者名簿!C44="","",TRIM(受験者名簿!C44))</f>
        <v/>
      </c>
      <c r="H38" s="170" t="str">
        <f>IF(受験者名簿!D44="","",TRIM(受験者名簿!D44))</f>
        <v/>
      </c>
      <c r="I38" s="170" t="str">
        <f>IF(受験者名簿!E44="","",DBCS(TRIM(PHONETIC(受験者名簿!E44))))</f>
        <v/>
      </c>
      <c r="J38" s="170" t="str">
        <f>IF(受験者名簿!F44="","",DBCS(TRIM(PHONETIC(受験者名簿!F44))))</f>
        <v/>
      </c>
      <c r="K38" s="170" t="str">
        <f>IF(受験者名簿!G44="","",TRIM(PROPER(受験者名簿!G44)))</f>
        <v/>
      </c>
      <c r="L38" s="170" t="str">
        <f>IF(受験者名簿!H44="","",TRIM(PROPER(受験者名簿!H44)))</f>
        <v/>
      </c>
      <c r="M38" s="170" t="str">
        <f>IF(受験者名簿!M44="","",受験者名簿!M44)</f>
        <v/>
      </c>
      <c r="N38" s="170" t="str">
        <f>IF(受験者名簿!L44="","",受験者名簿!L44)</f>
        <v/>
      </c>
      <c r="O38" s="170" t="str">
        <f>IF(受験者名簿!N44="","",受験者名簿!N44)</f>
        <v/>
      </c>
      <c r="P38" s="170" t="str">
        <f>IF(受験者名簿!O44="","",受験者名簿!O44)</f>
        <v/>
      </c>
      <c r="Q38" s="170" t="str">
        <f>IF(受験者名簿!P44="","",受験者名簿!P44)</f>
        <v/>
      </c>
      <c r="R38" s="170" t="str">
        <f>IF(受験者名簿!Q44="","",受験者名簿!Q44)</f>
        <v/>
      </c>
      <c r="S38" s="170" t="str">
        <f>IF(受験者名簿!R44="","",受験者名簿!R44)</f>
        <v/>
      </c>
      <c r="T38" s="170" t="str">
        <f>IF(受験者名簿!S44="","",受験者名簿!S44)</f>
        <v/>
      </c>
      <c r="U38" s="170" t="str">
        <f>IF(受験者名簿!T44="","",受験者名簿!T44)</f>
        <v/>
      </c>
      <c r="V38" s="170" t="str">
        <f>IF(受験者名簿!U44="","",受験者名簿!U44)</f>
        <v/>
      </c>
      <c r="W38" s="170" t="str">
        <f>IF(受験者名簿!V44="","",受験者名簿!V44)</f>
        <v/>
      </c>
      <c r="X38" s="170" t="str">
        <f>IF(受験者名簿!W44="","",受験者名簿!W44)</f>
        <v/>
      </c>
      <c r="Y38" s="170" t="str">
        <f>""</f>
        <v/>
      </c>
      <c r="Z38" s="170" t="str">
        <f>""</f>
        <v/>
      </c>
      <c r="AA38" s="170" t="str">
        <f>""</f>
        <v/>
      </c>
      <c r="AB38" s="170" t="str">
        <f>""</f>
        <v/>
      </c>
      <c r="AC38" s="170" t="str">
        <f>IF(受験者名簿!I44="","",受験者名簿!I44)</f>
        <v/>
      </c>
      <c r="AD38" s="170" t="str">
        <f>""</f>
        <v/>
      </c>
      <c r="AE38" s="170" t="str">
        <f>""</f>
        <v/>
      </c>
      <c r="AF38" s="170" t="str">
        <f>IF(受験者名簿!AC44="","",受験者名簿!AC44)</f>
        <v/>
      </c>
      <c r="AG38" s="170" t="str">
        <f>""</f>
        <v/>
      </c>
      <c r="AH38" s="171" t="str">
        <f>IF(受験者名簿!AA44="","",受験者名簿!AA44)</f>
        <v/>
      </c>
      <c r="AI38" s="170" t="str">
        <f>IF(受験者名簿!AD44="","",受験者名簿!AD44)</f>
        <v/>
      </c>
      <c r="AJ38" s="170" t="str">
        <f>IF(受験者名簿!AE44="","",受験者名簿!AE44)</f>
        <v/>
      </c>
      <c r="AK38" s="170" t="str">
        <f>IF(G38="","",受験者名簿!AJ44)&amp;""</f>
        <v/>
      </c>
      <c r="AL38" s="170" t="str">
        <f>IF($G38="","",'受験申込書(団体)'!$K$22)</f>
        <v/>
      </c>
      <c r="AM38" s="170" t="str">
        <f>IF($G38="","",'受験申込書(団体)'!$K$23)</f>
        <v/>
      </c>
      <c r="AN38" s="170" t="str">
        <f>IF($G38="","",'受験申込書(団体)'!$K$25)</f>
        <v/>
      </c>
      <c r="AO38" s="170" t="str">
        <f>IF($G38="","",'受験申込書(団体)'!$L$25)</f>
        <v/>
      </c>
      <c r="AP38" s="170" t="str">
        <f>IF($G38="","",'受験申込書(団体)'!$K$26)</f>
        <v/>
      </c>
      <c r="AQ38" s="170" t="str">
        <f>IF($G38="","",'受験申込書(団体)'!$K$27)</f>
        <v/>
      </c>
      <c r="AR38" s="170" t="str">
        <f>IF($G38="","",'受験申込書(団体)'!$K$28)</f>
        <v/>
      </c>
      <c r="AS38" s="170" t="str">
        <f>IF($G38="","",'受験申込書(団体)'!$K$29)</f>
        <v/>
      </c>
      <c r="AT38" s="170" t="str">
        <f>IF($G38="","",'受験申込書(団体)'!$K$30)</f>
        <v/>
      </c>
      <c r="AU38" s="170" t="str">
        <f>IF($G38="","",'受験申込書(団体)'!$K$31)</f>
        <v/>
      </c>
      <c r="AV38" s="170" t="str">
        <f>IF($G38="","",'受験申込書(団体)'!$K$32)</f>
        <v/>
      </c>
      <c r="AW38" s="170" t="str">
        <f>IF($G38="","",'受験申込書(団体)'!$K$33)</f>
        <v/>
      </c>
      <c r="AX38" s="170" t="str">
        <f>IF($G38="","",'受験申込書(団体)'!$K$24)</f>
        <v/>
      </c>
      <c r="AY38" s="169" t="str">
        <f>IF($G38="","",'受験申込書(団体)'!$E$24)</f>
        <v/>
      </c>
      <c r="AZ38" s="169" t="str">
        <f>IF($G38="","",'受験申込書(団体)'!$E$22&amp;" "&amp;'受験申込書(団体)'!$E$23)</f>
        <v/>
      </c>
      <c r="BA38" s="160" t="str">
        <f>IF($G38="","",受験者名簿!AL44)</f>
        <v/>
      </c>
      <c r="BB38" s="169" t="str">
        <f>""</f>
        <v/>
      </c>
      <c r="BC38" s="169" t="str">
        <f t="shared" si="1"/>
        <v/>
      </c>
      <c r="BD38" s="169" t="str">
        <f t="shared" si="2"/>
        <v/>
      </c>
      <c r="BE38" s="169" t="str">
        <f>""</f>
        <v/>
      </c>
      <c r="BF38" s="169" t="str">
        <f>""</f>
        <v/>
      </c>
      <c r="BG38" s="169" t="str">
        <f t="shared" si="3"/>
        <v/>
      </c>
      <c r="BH38" s="169" t="str">
        <f t="shared" si="4"/>
        <v/>
      </c>
    </row>
    <row r="39" spans="1:60" x14ac:dyDescent="0.2">
      <c r="A39" s="169" t="str">
        <f>IF(受験者名簿!C45="","",受験者名簿!A45)</f>
        <v/>
      </c>
      <c r="B39" s="170" t="str">
        <f>IF(受験者名簿!Z45="","",受験者名簿!Z45)</f>
        <v/>
      </c>
      <c r="C39" s="170" t="str">
        <f t="shared" si="0"/>
        <v/>
      </c>
      <c r="D39" s="170" t="str">
        <f>IF(受験者名簿!AB45="","",受験者名簿!AB45)</f>
        <v/>
      </c>
      <c r="E39" s="170" t="str">
        <f>""</f>
        <v/>
      </c>
      <c r="F39" s="170" t="str">
        <f>IF(受験者名簿!J45="","",TEXT(SUBSTITUTE(受験者名簿!J45,".","/"),"yyyy/mm/dd"))</f>
        <v/>
      </c>
      <c r="G39" s="170" t="str">
        <f>IF(受験者名簿!C45="","",TRIM(受験者名簿!C45))</f>
        <v/>
      </c>
      <c r="H39" s="170" t="str">
        <f>IF(受験者名簿!D45="","",TRIM(受験者名簿!D45))</f>
        <v/>
      </c>
      <c r="I39" s="170" t="str">
        <f>IF(受験者名簿!E45="","",DBCS(TRIM(PHONETIC(受験者名簿!E45))))</f>
        <v/>
      </c>
      <c r="J39" s="170" t="str">
        <f>IF(受験者名簿!F45="","",DBCS(TRIM(PHONETIC(受験者名簿!F45))))</f>
        <v/>
      </c>
      <c r="K39" s="170" t="str">
        <f>IF(受験者名簿!G45="","",TRIM(PROPER(受験者名簿!G45)))</f>
        <v/>
      </c>
      <c r="L39" s="170" t="str">
        <f>IF(受験者名簿!H45="","",TRIM(PROPER(受験者名簿!H45)))</f>
        <v/>
      </c>
      <c r="M39" s="170" t="str">
        <f>IF(受験者名簿!M45="","",受験者名簿!M45)</f>
        <v/>
      </c>
      <c r="N39" s="170" t="str">
        <f>IF(受験者名簿!L45="","",受験者名簿!L45)</f>
        <v/>
      </c>
      <c r="O39" s="170" t="str">
        <f>IF(受験者名簿!N45="","",受験者名簿!N45)</f>
        <v/>
      </c>
      <c r="P39" s="170" t="str">
        <f>IF(受験者名簿!O45="","",受験者名簿!O45)</f>
        <v/>
      </c>
      <c r="Q39" s="170" t="str">
        <f>IF(受験者名簿!P45="","",受験者名簿!P45)</f>
        <v/>
      </c>
      <c r="R39" s="170" t="str">
        <f>IF(受験者名簿!Q45="","",受験者名簿!Q45)</f>
        <v/>
      </c>
      <c r="S39" s="170" t="str">
        <f>IF(受験者名簿!R45="","",受験者名簿!R45)</f>
        <v/>
      </c>
      <c r="T39" s="170" t="str">
        <f>IF(受験者名簿!S45="","",受験者名簿!S45)</f>
        <v/>
      </c>
      <c r="U39" s="170" t="str">
        <f>IF(受験者名簿!T45="","",受験者名簿!T45)</f>
        <v/>
      </c>
      <c r="V39" s="170" t="str">
        <f>IF(受験者名簿!U45="","",受験者名簿!U45)</f>
        <v/>
      </c>
      <c r="W39" s="170" t="str">
        <f>IF(受験者名簿!V45="","",受験者名簿!V45)</f>
        <v/>
      </c>
      <c r="X39" s="170" t="str">
        <f>IF(受験者名簿!W45="","",受験者名簿!W45)</f>
        <v/>
      </c>
      <c r="Y39" s="170" t="str">
        <f>""</f>
        <v/>
      </c>
      <c r="Z39" s="170" t="str">
        <f>""</f>
        <v/>
      </c>
      <c r="AA39" s="170" t="str">
        <f>""</f>
        <v/>
      </c>
      <c r="AB39" s="170" t="str">
        <f>""</f>
        <v/>
      </c>
      <c r="AC39" s="170" t="str">
        <f>IF(受験者名簿!I45="","",受験者名簿!I45)</f>
        <v/>
      </c>
      <c r="AD39" s="170" t="str">
        <f>""</f>
        <v/>
      </c>
      <c r="AE39" s="170" t="str">
        <f>""</f>
        <v/>
      </c>
      <c r="AF39" s="170" t="str">
        <f>IF(受験者名簿!AC45="","",受験者名簿!AC45)</f>
        <v/>
      </c>
      <c r="AG39" s="170" t="str">
        <f>""</f>
        <v/>
      </c>
      <c r="AH39" s="171" t="str">
        <f>IF(受験者名簿!AA45="","",受験者名簿!AA45)</f>
        <v/>
      </c>
      <c r="AI39" s="170" t="str">
        <f>IF(受験者名簿!AD45="","",受験者名簿!AD45)</f>
        <v/>
      </c>
      <c r="AJ39" s="170" t="str">
        <f>IF(受験者名簿!AE45="","",受験者名簿!AE45)</f>
        <v/>
      </c>
      <c r="AK39" s="170" t="str">
        <f>IF(G39="","",受験者名簿!AJ45)&amp;""</f>
        <v/>
      </c>
      <c r="AL39" s="170" t="str">
        <f>IF($G39="","",'受験申込書(団体)'!$K$22)</f>
        <v/>
      </c>
      <c r="AM39" s="170" t="str">
        <f>IF($G39="","",'受験申込書(団体)'!$K$23)</f>
        <v/>
      </c>
      <c r="AN39" s="170" t="str">
        <f>IF($G39="","",'受験申込書(団体)'!$K$25)</f>
        <v/>
      </c>
      <c r="AO39" s="170" t="str">
        <f>IF($G39="","",'受験申込書(団体)'!$L$25)</f>
        <v/>
      </c>
      <c r="AP39" s="170" t="str">
        <f>IF($G39="","",'受験申込書(団体)'!$K$26)</f>
        <v/>
      </c>
      <c r="AQ39" s="170" t="str">
        <f>IF($G39="","",'受験申込書(団体)'!$K$27)</f>
        <v/>
      </c>
      <c r="AR39" s="170" t="str">
        <f>IF($G39="","",'受験申込書(団体)'!$K$28)</f>
        <v/>
      </c>
      <c r="AS39" s="170" t="str">
        <f>IF($G39="","",'受験申込書(団体)'!$K$29)</f>
        <v/>
      </c>
      <c r="AT39" s="170" t="str">
        <f>IF($G39="","",'受験申込書(団体)'!$K$30)</f>
        <v/>
      </c>
      <c r="AU39" s="170" t="str">
        <f>IF($G39="","",'受験申込書(団体)'!$K$31)</f>
        <v/>
      </c>
      <c r="AV39" s="170" t="str">
        <f>IF($G39="","",'受験申込書(団体)'!$K$32)</f>
        <v/>
      </c>
      <c r="AW39" s="170" t="str">
        <f>IF($G39="","",'受験申込書(団体)'!$K$33)</f>
        <v/>
      </c>
      <c r="AX39" s="170" t="str">
        <f>IF($G39="","",'受験申込書(団体)'!$K$24)</f>
        <v/>
      </c>
      <c r="AY39" s="169" t="str">
        <f>IF($G39="","",'受験申込書(団体)'!$E$24)</f>
        <v/>
      </c>
      <c r="AZ39" s="169" t="str">
        <f>IF($G39="","",'受験申込書(団体)'!$E$22&amp;" "&amp;'受験申込書(団体)'!$E$23)</f>
        <v/>
      </c>
      <c r="BA39" s="160" t="str">
        <f>IF($G39="","",受験者名簿!AL45)</f>
        <v/>
      </c>
      <c r="BB39" s="169" t="str">
        <f>""</f>
        <v/>
      </c>
      <c r="BC39" s="169" t="str">
        <f t="shared" si="1"/>
        <v/>
      </c>
      <c r="BD39" s="169" t="str">
        <f t="shared" si="2"/>
        <v/>
      </c>
      <c r="BE39" s="169" t="str">
        <f>""</f>
        <v/>
      </c>
      <c r="BF39" s="169" t="str">
        <f>""</f>
        <v/>
      </c>
      <c r="BG39" s="169" t="str">
        <f t="shared" si="3"/>
        <v/>
      </c>
      <c r="BH39" s="169" t="str">
        <f t="shared" si="4"/>
        <v/>
      </c>
    </row>
    <row r="40" spans="1:60" x14ac:dyDescent="0.2">
      <c r="A40" s="169" t="str">
        <f>IF(受験者名簿!C46="","",受験者名簿!A46)</f>
        <v/>
      </c>
      <c r="B40" s="170" t="str">
        <f>IF(受験者名簿!Z46="","",受験者名簿!Z46)</f>
        <v/>
      </c>
      <c r="C40" s="170" t="str">
        <f t="shared" si="0"/>
        <v/>
      </c>
      <c r="D40" s="170" t="str">
        <f>IF(受験者名簿!AB46="","",受験者名簿!AB46)</f>
        <v/>
      </c>
      <c r="E40" s="170" t="str">
        <f>""</f>
        <v/>
      </c>
      <c r="F40" s="170" t="str">
        <f>IF(受験者名簿!J46="","",TEXT(SUBSTITUTE(受験者名簿!J46,".","/"),"yyyy/mm/dd"))</f>
        <v/>
      </c>
      <c r="G40" s="170" t="str">
        <f>IF(受験者名簿!C46="","",TRIM(受験者名簿!C46))</f>
        <v/>
      </c>
      <c r="H40" s="170" t="str">
        <f>IF(受験者名簿!D46="","",TRIM(受験者名簿!D46))</f>
        <v/>
      </c>
      <c r="I40" s="170" t="str">
        <f>IF(受験者名簿!E46="","",DBCS(TRIM(PHONETIC(受験者名簿!E46))))</f>
        <v/>
      </c>
      <c r="J40" s="170" t="str">
        <f>IF(受験者名簿!F46="","",DBCS(TRIM(PHONETIC(受験者名簿!F46))))</f>
        <v/>
      </c>
      <c r="K40" s="170" t="str">
        <f>IF(受験者名簿!G46="","",TRIM(PROPER(受験者名簿!G46)))</f>
        <v/>
      </c>
      <c r="L40" s="170" t="str">
        <f>IF(受験者名簿!H46="","",TRIM(PROPER(受験者名簿!H46)))</f>
        <v/>
      </c>
      <c r="M40" s="170" t="str">
        <f>IF(受験者名簿!M46="","",受験者名簿!M46)</f>
        <v/>
      </c>
      <c r="N40" s="170" t="str">
        <f>IF(受験者名簿!L46="","",受験者名簿!L46)</f>
        <v/>
      </c>
      <c r="O40" s="170" t="str">
        <f>IF(受験者名簿!N46="","",受験者名簿!N46)</f>
        <v/>
      </c>
      <c r="P40" s="170" t="str">
        <f>IF(受験者名簿!O46="","",受験者名簿!O46)</f>
        <v/>
      </c>
      <c r="Q40" s="170" t="str">
        <f>IF(受験者名簿!P46="","",受験者名簿!P46)</f>
        <v/>
      </c>
      <c r="R40" s="170" t="str">
        <f>IF(受験者名簿!Q46="","",受験者名簿!Q46)</f>
        <v/>
      </c>
      <c r="S40" s="170" t="str">
        <f>IF(受験者名簿!R46="","",受験者名簿!R46)</f>
        <v/>
      </c>
      <c r="T40" s="170" t="str">
        <f>IF(受験者名簿!S46="","",受験者名簿!S46)</f>
        <v/>
      </c>
      <c r="U40" s="170" t="str">
        <f>IF(受験者名簿!T46="","",受験者名簿!T46)</f>
        <v/>
      </c>
      <c r="V40" s="170" t="str">
        <f>IF(受験者名簿!U46="","",受験者名簿!U46)</f>
        <v/>
      </c>
      <c r="W40" s="170" t="str">
        <f>IF(受験者名簿!V46="","",受験者名簿!V46)</f>
        <v/>
      </c>
      <c r="X40" s="170" t="str">
        <f>IF(受験者名簿!W46="","",受験者名簿!W46)</f>
        <v/>
      </c>
      <c r="Y40" s="170" t="str">
        <f>""</f>
        <v/>
      </c>
      <c r="Z40" s="170" t="str">
        <f>""</f>
        <v/>
      </c>
      <c r="AA40" s="170" t="str">
        <f>""</f>
        <v/>
      </c>
      <c r="AB40" s="170" t="str">
        <f>""</f>
        <v/>
      </c>
      <c r="AC40" s="170" t="str">
        <f>IF(受験者名簿!I46="","",受験者名簿!I46)</f>
        <v/>
      </c>
      <c r="AD40" s="170" t="str">
        <f>""</f>
        <v/>
      </c>
      <c r="AE40" s="170" t="str">
        <f>""</f>
        <v/>
      </c>
      <c r="AF40" s="170" t="str">
        <f>IF(受験者名簿!AC46="","",受験者名簿!AC46)</f>
        <v/>
      </c>
      <c r="AG40" s="170" t="str">
        <f>""</f>
        <v/>
      </c>
      <c r="AH40" s="171" t="str">
        <f>IF(受験者名簿!AA46="","",受験者名簿!AA46)</f>
        <v/>
      </c>
      <c r="AI40" s="170" t="str">
        <f>IF(受験者名簿!AD46="","",受験者名簿!AD46)</f>
        <v/>
      </c>
      <c r="AJ40" s="170" t="str">
        <f>IF(受験者名簿!AE46="","",受験者名簿!AE46)</f>
        <v/>
      </c>
      <c r="AK40" s="170" t="str">
        <f>IF(G40="","",受験者名簿!AJ46)&amp;""</f>
        <v/>
      </c>
      <c r="AL40" s="170" t="str">
        <f>IF($G40="","",'受験申込書(団体)'!$K$22)</f>
        <v/>
      </c>
      <c r="AM40" s="170" t="str">
        <f>IF($G40="","",'受験申込書(団体)'!$K$23)</f>
        <v/>
      </c>
      <c r="AN40" s="170" t="str">
        <f>IF($G40="","",'受験申込書(団体)'!$K$25)</f>
        <v/>
      </c>
      <c r="AO40" s="170" t="str">
        <f>IF($G40="","",'受験申込書(団体)'!$L$25)</f>
        <v/>
      </c>
      <c r="AP40" s="170" t="str">
        <f>IF($G40="","",'受験申込書(団体)'!$K$26)</f>
        <v/>
      </c>
      <c r="AQ40" s="170" t="str">
        <f>IF($G40="","",'受験申込書(団体)'!$K$27)</f>
        <v/>
      </c>
      <c r="AR40" s="170" t="str">
        <f>IF($G40="","",'受験申込書(団体)'!$K$28)</f>
        <v/>
      </c>
      <c r="AS40" s="170" t="str">
        <f>IF($G40="","",'受験申込書(団体)'!$K$29)</f>
        <v/>
      </c>
      <c r="AT40" s="170" t="str">
        <f>IF($G40="","",'受験申込書(団体)'!$K$30)</f>
        <v/>
      </c>
      <c r="AU40" s="170" t="str">
        <f>IF($G40="","",'受験申込書(団体)'!$K$31)</f>
        <v/>
      </c>
      <c r="AV40" s="170" t="str">
        <f>IF($G40="","",'受験申込書(団体)'!$K$32)</f>
        <v/>
      </c>
      <c r="AW40" s="170" t="str">
        <f>IF($G40="","",'受験申込書(団体)'!$K$33)</f>
        <v/>
      </c>
      <c r="AX40" s="170" t="str">
        <f>IF($G40="","",'受験申込書(団体)'!$K$24)</f>
        <v/>
      </c>
      <c r="AY40" s="169" t="str">
        <f>IF($G40="","",'受験申込書(団体)'!$E$24)</f>
        <v/>
      </c>
      <c r="AZ40" s="169" t="str">
        <f>IF($G40="","",'受験申込書(団体)'!$E$22&amp;" "&amp;'受験申込書(団体)'!$E$23)</f>
        <v/>
      </c>
      <c r="BA40" s="160" t="str">
        <f>IF($G40="","",受験者名簿!AL46)</f>
        <v/>
      </c>
      <c r="BB40" s="169" t="str">
        <f>""</f>
        <v/>
      </c>
      <c r="BC40" s="169" t="str">
        <f t="shared" si="1"/>
        <v/>
      </c>
      <c r="BD40" s="169" t="str">
        <f t="shared" si="2"/>
        <v/>
      </c>
      <c r="BE40" s="169" t="str">
        <f>""</f>
        <v/>
      </c>
      <c r="BF40" s="169" t="str">
        <f>""</f>
        <v/>
      </c>
      <c r="BG40" s="169" t="str">
        <f t="shared" si="3"/>
        <v/>
      </c>
      <c r="BH40" s="169" t="str">
        <f t="shared" si="4"/>
        <v/>
      </c>
    </row>
    <row r="41" spans="1:60" x14ac:dyDescent="0.2">
      <c r="A41" s="169" t="str">
        <f>IF(受験者名簿!C47="","",受験者名簿!A47)</f>
        <v/>
      </c>
      <c r="B41" s="170" t="str">
        <f>IF(受験者名簿!Z47="","",受験者名簿!Z47)</f>
        <v/>
      </c>
      <c r="C41" s="170" t="str">
        <f t="shared" si="0"/>
        <v/>
      </c>
      <c r="D41" s="170" t="str">
        <f>IF(受験者名簿!AB47="","",受験者名簿!AB47)</f>
        <v/>
      </c>
      <c r="E41" s="170" t="str">
        <f>""</f>
        <v/>
      </c>
      <c r="F41" s="170" t="str">
        <f>IF(受験者名簿!J47="","",TEXT(SUBSTITUTE(受験者名簿!J47,".","/"),"yyyy/mm/dd"))</f>
        <v/>
      </c>
      <c r="G41" s="170" t="str">
        <f>IF(受験者名簿!C47="","",TRIM(受験者名簿!C47))</f>
        <v/>
      </c>
      <c r="H41" s="170" t="str">
        <f>IF(受験者名簿!D47="","",TRIM(受験者名簿!D47))</f>
        <v/>
      </c>
      <c r="I41" s="170" t="str">
        <f>IF(受験者名簿!E47="","",DBCS(TRIM(PHONETIC(受験者名簿!E47))))</f>
        <v/>
      </c>
      <c r="J41" s="170" t="str">
        <f>IF(受験者名簿!F47="","",DBCS(TRIM(PHONETIC(受験者名簿!F47))))</f>
        <v/>
      </c>
      <c r="K41" s="170" t="str">
        <f>IF(受験者名簿!G47="","",TRIM(PROPER(受験者名簿!G47)))</f>
        <v/>
      </c>
      <c r="L41" s="170" t="str">
        <f>IF(受験者名簿!H47="","",TRIM(PROPER(受験者名簿!H47)))</f>
        <v/>
      </c>
      <c r="M41" s="170" t="str">
        <f>IF(受験者名簿!M47="","",受験者名簿!M47)</f>
        <v/>
      </c>
      <c r="N41" s="170" t="str">
        <f>IF(受験者名簿!L47="","",受験者名簿!L47)</f>
        <v/>
      </c>
      <c r="O41" s="170" t="str">
        <f>IF(受験者名簿!N47="","",受験者名簿!N47)</f>
        <v/>
      </c>
      <c r="P41" s="170" t="str">
        <f>IF(受験者名簿!O47="","",受験者名簿!O47)</f>
        <v/>
      </c>
      <c r="Q41" s="170" t="str">
        <f>IF(受験者名簿!P47="","",受験者名簿!P47)</f>
        <v/>
      </c>
      <c r="R41" s="170" t="str">
        <f>IF(受験者名簿!Q47="","",受験者名簿!Q47)</f>
        <v/>
      </c>
      <c r="S41" s="170" t="str">
        <f>IF(受験者名簿!R47="","",受験者名簿!R47)</f>
        <v/>
      </c>
      <c r="T41" s="170" t="str">
        <f>IF(受験者名簿!S47="","",受験者名簿!S47)</f>
        <v/>
      </c>
      <c r="U41" s="170" t="str">
        <f>IF(受験者名簿!T47="","",受験者名簿!T47)</f>
        <v/>
      </c>
      <c r="V41" s="170" t="str">
        <f>IF(受験者名簿!U47="","",受験者名簿!U47)</f>
        <v/>
      </c>
      <c r="W41" s="170" t="str">
        <f>IF(受験者名簿!V47="","",受験者名簿!V47)</f>
        <v/>
      </c>
      <c r="X41" s="170" t="str">
        <f>IF(受験者名簿!W47="","",受験者名簿!W47)</f>
        <v/>
      </c>
      <c r="Y41" s="170" t="str">
        <f>""</f>
        <v/>
      </c>
      <c r="Z41" s="170" t="str">
        <f>""</f>
        <v/>
      </c>
      <c r="AA41" s="170" t="str">
        <f>""</f>
        <v/>
      </c>
      <c r="AB41" s="170" t="str">
        <f>""</f>
        <v/>
      </c>
      <c r="AC41" s="170" t="str">
        <f>IF(受験者名簿!I47="","",受験者名簿!I47)</f>
        <v/>
      </c>
      <c r="AD41" s="170" t="str">
        <f>""</f>
        <v/>
      </c>
      <c r="AE41" s="170" t="str">
        <f>""</f>
        <v/>
      </c>
      <c r="AF41" s="170" t="str">
        <f>IF(受験者名簿!AC47="","",受験者名簿!AC47)</f>
        <v/>
      </c>
      <c r="AG41" s="170" t="str">
        <f>""</f>
        <v/>
      </c>
      <c r="AH41" s="171" t="str">
        <f>IF(受験者名簿!AA47="","",受験者名簿!AA47)</f>
        <v/>
      </c>
      <c r="AI41" s="170" t="str">
        <f>IF(受験者名簿!AD47="","",受験者名簿!AD47)</f>
        <v/>
      </c>
      <c r="AJ41" s="170" t="str">
        <f>IF(受験者名簿!AE47="","",受験者名簿!AE47)</f>
        <v/>
      </c>
      <c r="AK41" s="170" t="str">
        <f>IF(G41="","",受験者名簿!AJ47)&amp;""</f>
        <v/>
      </c>
      <c r="AL41" s="170" t="str">
        <f>IF($G41="","",'受験申込書(団体)'!$K$22)</f>
        <v/>
      </c>
      <c r="AM41" s="170" t="str">
        <f>IF($G41="","",'受験申込書(団体)'!$K$23)</f>
        <v/>
      </c>
      <c r="AN41" s="170" t="str">
        <f>IF($G41="","",'受験申込書(団体)'!$K$25)</f>
        <v/>
      </c>
      <c r="AO41" s="170" t="str">
        <f>IF($G41="","",'受験申込書(団体)'!$L$25)</f>
        <v/>
      </c>
      <c r="AP41" s="170" t="str">
        <f>IF($G41="","",'受験申込書(団体)'!$K$26)</f>
        <v/>
      </c>
      <c r="AQ41" s="170" t="str">
        <f>IF($G41="","",'受験申込書(団体)'!$K$27)</f>
        <v/>
      </c>
      <c r="AR41" s="170" t="str">
        <f>IF($G41="","",'受験申込書(団体)'!$K$28)</f>
        <v/>
      </c>
      <c r="AS41" s="170" t="str">
        <f>IF($G41="","",'受験申込書(団体)'!$K$29)</f>
        <v/>
      </c>
      <c r="AT41" s="170" t="str">
        <f>IF($G41="","",'受験申込書(団体)'!$K$30)</f>
        <v/>
      </c>
      <c r="AU41" s="170" t="str">
        <f>IF($G41="","",'受験申込書(団体)'!$K$31)</f>
        <v/>
      </c>
      <c r="AV41" s="170" t="str">
        <f>IF($G41="","",'受験申込書(団体)'!$K$32)</f>
        <v/>
      </c>
      <c r="AW41" s="170" t="str">
        <f>IF($G41="","",'受験申込書(団体)'!$K$33)</f>
        <v/>
      </c>
      <c r="AX41" s="170" t="str">
        <f>IF($G41="","",'受験申込書(団体)'!$K$24)</f>
        <v/>
      </c>
      <c r="AY41" s="169" t="str">
        <f>IF($G41="","",'受験申込書(団体)'!$E$24)</f>
        <v/>
      </c>
      <c r="AZ41" s="169" t="str">
        <f>IF($G41="","",'受験申込書(団体)'!$E$22&amp;" "&amp;'受験申込書(団体)'!$E$23)</f>
        <v/>
      </c>
      <c r="BA41" s="160" t="str">
        <f>IF($G41="","",受験者名簿!AL47)</f>
        <v/>
      </c>
      <c r="BB41" s="169" t="str">
        <f>""</f>
        <v/>
      </c>
      <c r="BC41" s="169" t="str">
        <f t="shared" si="1"/>
        <v/>
      </c>
      <c r="BD41" s="169" t="str">
        <f t="shared" si="2"/>
        <v/>
      </c>
      <c r="BE41" s="169" t="str">
        <f>""</f>
        <v/>
      </c>
      <c r="BF41" s="169" t="str">
        <f>""</f>
        <v/>
      </c>
      <c r="BG41" s="169" t="str">
        <f t="shared" si="3"/>
        <v/>
      </c>
      <c r="BH41" s="169" t="str">
        <f t="shared" si="4"/>
        <v/>
      </c>
    </row>
    <row r="42" spans="1:60" x14ac:dyDescent="0.2">
      <c r="A42" s="169" t="str">
        <f>IF(受験者名簿!C48="","",受験者名簿!A48)</f>
        <v/>
      </c>
      <c r="B42" s="170" t="str">
        <f>IF(受験者名簿!Z48="","",受験者名簿!Z48)</f>
        <v/>
      </c>
      <c r="C42" s="170" t="str">
        <f t="shared" si="0"/>
        <v/>
      </c>
      <c r="D42" s="170" t="str">
        <f>IF(受験者名簿!AB48="","",受験者名簿!AB48)</f>
        <v/>
      </c>
      <c r="E42" s="170" t="str">
        <f>""</f>
        <v/>
      </c>
      <c r="F42" s="170" t="str">
        <f>IF(受験者名簿!J48="","",TEXT(SUBSTITUTE(受験者名簿!J48,".","/"),"yyyy/mm/dd"))</f>
        <v/>
      </c>
      <c r="G42" s="170" t="str">
        <f>IF(受験者名簿!C48="","",TRIM(受験者名簿!C48))</f>
        <v/>
      </c>
      <c r="H42" s="170" t="str">
        <f>IF(受験者名簿!D48="","",TRIM(受験者名簿!D48))</f>
        <v/>
      </c>
      <c r="I42" s="170" t="str">
        <f>IF(受験者名簿!E48="","",DBCS(TRIM(PHONETIC(受験者名簿!E48))))</f>
        <v/>
      </c>
      <c r="J42" s="170" t="str">
        <f>IF(受験者名簿!F48="","",DBCS(TRIM(PHONETIC(受験者名簿!F48))))</f>
        <v/>
      </c>
      <c r="K42" s="170" t="str">
        <f>IF(受験者名簿!G48="","",TRIM(PROPER(受験者名簿!G48)))</f>
        <v/>
      </c>
      <c r="L42" s="170" t="str">
        <f>IF(受験者名簿!H48="","",TRIM(PROPER(受験者名簿!H48)))</f>
        <v/>
      </c>
      <c r="M42" s="170" t="str">
        <f>IF(受験者名簿!M48="","",受験者名簿!M48)</f>
        <v/>
      </c>
      <c r="N42" s="170" t="str">
        <f>IF(受験者名簿!L48="","",受験者名簿!L48)</f>
        <v/>
      </c>
      <c r="O42" s="170" t="str">
        <f>IF(受験者名簿!N48="","",受験者名簿!N48)</f>
        <v/>
      </c>
      <c r="P42" s="170" t="str">
        <f>IF(受験者名簿!O48="","",受験者名簿!O48)</f>
        <v/>
      </c>
      <c r="Q42" s="170" t="str">
        <f>IF(受験者名簿!P48="","",受験者名簿!P48)</f>
        <v/>
      </c>
      <c r="R42" s="170" t="str">
        <f>IF(受験者名簿!Q48="","",受験者名簿!Q48)</f>
        <v/>
      </c>
      <c r="S42" s="170" t="str">
        <f>IF(受験者名簿!R48="","",受験者名簿!R48)</f>
        <v/>
      </c>
      <c r="T42" s="170" t="str">
        <f>IF(受験者名簿!S48="","",受験者名簿!S48)</f>
        <v/>
      </c>
      <c r="U42" s="170" t="str">
        <f>IF(受験者名簿!T48="","",受験者名簿!T48)</f>
        <v/>
      </c>
      <c r="V42" s="170" t="str">
        <f>IF(受験者名簿!U48="","",受験者名簿!U48)</f>
        <v/>
      </c>
      <c r="W42" s="170" t="str">
        <f>IF(受験者名簿!V48="","",受験者名簿!V48)</f>
        <v/>
      </c>
      <c r="X42" s="170" t="str">
        <f>IF(受験者名簿!W48="","",受験者名簿!W48)</f>
        <v/>
      </c>
      <c r="Y42" s="170" t="str">
        <f>""</f>
        <v/>
      </c>
      <c r="Z42" s="170" t="str">
        <f>""</f>
        <v/>
      </c>
      <c r="AA42" s="170" t="str">
        <f>""</f>
        <v/>
      </c>
      <c r="AB42" s="170" t="str">
        <f>""</f>
        <v/>
      </c>
      <c r="AC42" s="170" t="str">
        <f>IF(受験者名簿!I48="","",受験者名簿!I48)</f>
        <v/>
      </c>
      <c r="AD42" s="170" t="str">
        <f>""</f>
        <v/>
      </c>
      <c r="AE42" s="170" t="str">
        <f>""</f>
        <v/>
      </c>
      <c r="AF42" s="170" t="str">
        <f>IF(受験者名簿!AC48="","",受験者名簿!AC48)</f>
        <v/>
      </c>
      <c r="AG42" s="170" t="str">
        <f>""</f>
        <v/>
      </c>
      <c r="AH42" s="171" t="str">
        <f>IF(受験者名簿!AA48="","",受験者名簿!AA48)</f>
        <v/>
      </c>
      <c r="AI42" s="170" t="str">
        <f>IF(受験者名簿!AD48="","",受験者名簿!AD48)</f>
        <v/>
      </c>
      <c r="AJ42" s="170" t="str">
        <f>IF(受験者名簿!AE48="","",受験者名簿!AE48)</f>
        <v/>
      </c>
      <c r="AK42" s="170" t="str">
        <f>IF(G42="","",受験者名簿!AJ48)&amp;""</f>
        <v/>
      </c>
      <c r="AL42" s="170" t="str">
        <f>IF($G42="","",'受験申込書(団体)'!$K$22)</f>
        <v/>
      </c>
      <c r="AM42" s="170" t="str">
        <f>IF($G42="","",'受験申込書(団体)'!$K$23)</f>
        <v/>
      </c>
      <c r="AN42" s="170" t="str">
        <f>IF($G42="","",'受験申込書(団体)'!$K$25)</f>
        <v/>
      </c>
      <c r="AO42" s="170" t="str">
        <f>IF($G42="","",'受験申込書(団体)'!$L$25)</f>
        <v/>
      </c>
      <c r="AP42" s="170" t="str">
        <f>IF($G42="","",'受験申込書(団体)'!$K$26)</f>
        <v/>
      </c>
      <c r="AQ42" s="170" t="str">
        <f>IF($G42="","",'受験申込書(団体)'!$K$27)</f>
        <v/>
      </c>
      <c r="AR42" s="170" t="str">
        <f>IF($G42="","",'受験申込書(団体)'!$K$28)</f>
        <v/>
      </c>
      <c r="AS42" s="170" t="str">
        <f>IF($G42="","",'受験申込書(団体)'!$K$29)</f>
        <v/>
      </c>
      <c r="AT42" s="170" t="str">
        <f>IF($G42="","",'受験申込書(団体)'!$K$30)</f>
        <v/>
      </c>
      <c r="AU42" s="170" t="str">
        <f>IF($G42="","",'受験申込書(団体)'!$K$31)</f>
        <v/>
      </c>
      <c r="AV42" s="170" t="str">
        <f>IF($G42="","",'受験申込書(団体)'!$K$32)</f>
        <v/>
      </c>
      <c r="AW42" s="170" t="str">
        <f>IF($G42="","",'受験申込書(団体)'!$K$33)</f>
        <v/>
      </c>
      <c r="AX42" s="170" t="str">
        <f>IF($G42="","",'受験申込書(団体)'!$K$24)</f>
        <v/>
      </c>
      <c r="AY42" s="169" t="str">
        <f>IF($G42="","",'受験申込書(団体)'!$E$24)</f>
        <v/>
      </c>
      <c r="AZ42" s="169" t="str">
        <f>IF($G42="","",'受験申込書(団体)'!$E$22&amp;" "&amp;'受験申込書(団体)'!$E$23)</f>
        <v/>
      </c>
      <c r="BA42" s="160" t="str">
        <f>IF($G42="","",受験者名簿!AL48)</f>
        <v/>
      </c>
      <c r="BB42" s="169" t="str">
        <f>""</f>
        <v/>
      </c>
      <c r="BC42" s="169" t="str">
        <f t="shared" si="1"/>
        <v/>
      </c>
      <c r="BD42" s="169" t="str">
        <f t="shared" si="2"/>
        <v/>
      </c>
      <c r="BE42" s="169" t="str">
        <f>""</f>
        <v/>
      </c>
      <c r="BF42" s="169" t="str">
        <f>""</f>
        <v/>
      </c>
      <c r="BG42" s="169" t="str">
        <f t="shared" si="3"/>
        <v/>
      </c>
      <c r="BH42" s="169" t="str">
        <f t="shared" si="4"/>
        <v/>
      </c>
    </row>
    <row r="43" spans="1:60" x14ac:dyDescent="0.2">
      <c r="A43" s="169" t="str">
        <f>IF(受験者名簿!C49="","",受験者名簿!A49)</f>
        <v/>
      </c>
      <c r="B43" s="170" t="str">
        <f>IF(受験者名簿!Z49="","",受験者名簿!Z49)</f>
        <v/>
      </c>
      <c r="C43" s="170" t="str">
        <f t="shared" si="0"/>
        <v/>
      </c>
      <c r="D43" s="170" t="str">
        <f>IF(受験者名簿!AB49="","",受験者名簿!AB49)</f>
        <v/>
      </c>
      <c r="E43" s="170" t="str">
        <f>""</f>
        <v/>
      </c>
      <c r="F43" s="170" t="str">
        <f>IF(受験者名簿!J49="","",TEXT(SUBSTITUTE(受験者名簿!J49,".","/"),"yyyy/mm/dd"))</f>
        <v/>
      </c>
      <c r="G43" s="170" t="str">
        <f>IF(受験者名簿!C49="","",TRIM(受験者名簿!C49))</f>
        <v/>
      </c>
      <c r="H43" s="170" t="str">
        <f>IF(受験者名簿!D49="","",TRIM(受験者名簿!D49))</f>
        <v/>
      </c>
      <c r="I43" s="170" t="str">
        <f>IF(受験者名簿!E49="","",DBCS(TRIM(PHONETIC(受験者名簿!E49))))</f>
        <v/>
      </c>
      <c r="J43" s="170" t="str">
        <f>IF(受験者名簿!F49="","",DBCS(TRIM(PHONETIC(受験者名簿!F49))))</f>
        <v/>
      </c>
      <c r="K43" s="170" t="str">
        <f>IF(受験者名簿!G49="","",TRIM(PROPER(受験者名簿!G49)))</f>
        <v/>
      </c>
      <c r="L43" s="170" t="str">
        <f>IF(受験者名簿!H49="","",TRIM(PROPER(受験者名簿!H49)))</f>
        <v/>
      </c>
      <c r="M43" s="170" t="str">
        <f>IF(受験者名簿!M49="","",受験者名簿!M49)</f>
        <v/>
      </c>
      <c r="N43" s="170" t="str">
        <f>IF(受験者名簿!L49="","",受験者名簿!L49)</f>
        <v/>
      </c>
      <c r="O43" s="170" t="str">
        <f>IF(受験者名簿!N49="","",受験者名簿!N49)</f>
        <v/>
      </c>
      <c r="P43" s="170" t="str">
        <f>IF(受験者名簿!O49="","",受験者名簿!O49)</f>
        <v/>
      </c>
      <c r="Q43" s="170" t="str">
        <f>IF(受験者名簿!P49="","",受験者名簿!P49)</f>
        <v/>
      </c>
      <c r="R43" s="170" t="str">
        <f>IF(受験者名簿!Q49="","",受験者名簿!Q49)</f>
        <v/>
      </c>
      <c r="S43" s="170" t="str">
        <f>IF(受験者名簿!R49="","",受験者名簿!R49)</f>
        <v/>
      </c>
      <c r="T43" s="170" t="str">
        <f>IF(受験者名簿!S49="","",受験者名簿!S49)</f>
        <v/>
      </c>
      <c r="U43" s="170" t="str">
        <f>IF(受験者名簿!T49="","",受験者名簿!T49)</f>
        <v/>
      </c>
      <c r="V43" s="170" t="str">
        <f>IF(受験者名簿!U49="","",受験者名簿!U49)</f>
        <v/>
      </c>
      <c r="W43" s="170" t="str">
        <f>IF(受験者名簿!V49="","",受験者名簿!V49)</f>
        <v/>
      </c>
      <c r="X43" s="170" t="str">
        <f>IF(受験者名簿!W49="","",受験者名簿!W49)</f>
        <v/>
      </c>
      <c r="Y43" s="170" t="str">
        <f>""</f>
        <v/>
      </c>
      <c r="Z43" s="170" t="str">
        <f>""</f>
        <v/>
      </c>
      <c r="AA43" s="170" t="str">
        <f>""</f>
        <v/>
      </c>
      <c r="AB43" s="170" t="str">
        <f>""</f>
        <v/>
      </c>
      <c r="AC43" s="170" t="str">
        <f>IF(受験者名簿!I49="","",受験者名簿!I49)</f>
        <v/>
      </c>
      <c r="AD43" s="170" t="str">
        <f>""</f>
        <v/>
      </c>
      <c r="AE43" s="170" t="str">
        <f>""</f>
        <v/>
      </c>
      <c r="AF43" s="170" t="str">
        <f>IF(受験者名簿!AC49="","",受験者名簿!AC49)</f>
        <v/>
      </c>
      <c r="AG43" s="170" t="str">
        <f>""</f>
        <v/>
      </c>
      <c r="AH43" s="171" t="str">
        <f>IF(受験者名簿!AA49="","",受験者名簿!AA49)</f>
        <v/>
      </c>
      <c r="AI43" s="170" t="str">
        <f>IF(受験者名簿!AD49="","",受験者名簿!AD49)</f>
        <v/>
      </c>
      <c r="AJ43" s="170" t="str">
        <f>IF(受験者名簿!AE49="","",受験者名簿!AE49)</f>
        <v/>
      </c>
      <c r="AK43" s="170" t="str">
        <f>IF(G43="","",受験者名簿!AJ49)&amp;""</f>
        <v/>
      </c>
      <c r="AL43" s="170" t="str">
        <f>IF($G43="","",'受験申込書(団体)'!$K$22)</f>
        <v/>
      </c>
      <c r="AM43" s="170" t="str">
        <f>IF($G43="","",'受験申込書(団体)'!$K$23)</f>
        <v/>
      </c>
      <c r="AN43" s="170" t="str">
        <f>IF($G43="","",'受験申込書(団体)'!$K$25)</f>
        <v/>
      </c>
      <c r="AO43" s="170" t="str">
        <f>IF($G43="","",'受験申込書(団体)'!$L$25)</f>
        <v/>
      </c>
      <c r="AP43" s="170" t="str">
        <f>IF($G43="","",'受験申込書(団体)'!$K$26)</f>
        <v/>
      </c>
      <c r="AQ43" s="170" t="str">
        <f>IF($G43="","",'受験申込書(団体)'!$K$27)</f>
        <v/>
      </c>
      <c r="AR43" s="170" t="str">
        <f>IF($G43="","",'受験申込書(団体)'!$K$28)</f>
        <v/>
      </c>
      <c r="AS43" s="170" t="str">
        <f>IF($G43="","",'受験申込書(団体)'!$K$29)</f>
        <v/>
      </c>
      <c r="AT43" s="170" t="str">
        <f>IF($G43="","",'受験申込書(団体)'!$K$30)</f>
        <v/>
      </c>
      <c r="AU43" s="170" t="str">
        <f>IF($G43="","",'受験申込書(団体)'!$K$31)</f>
        <v/>
      </c>
      <c r="AV43" s="170" t="str">
        <f>IF($G43="","",'受験申込書(団体)'!$K$32)</f>
        <v/>
      </c>
      <c r="AW43" s="170" t="str">
        <f>IF($G43="","",'受験申込書(団体)'!$K$33)</f>
        <v/>
      </c>
      <c r="AX43" s="170" t="str">
        <f>IF($G43="","",'受験申込書(団体)'!$K$24)</f>
        <v/>
      </c>
      <c r="AY43" s="169" t="str">
        <f>IF($G43="","",'受験申込書(団体)'!$E$24)</f>
        <v/>
      </c>
      <c r="AZ43" s="169" t="str">
        <f>IF($G43="","",'受験申込書(団体)'!$E$22&amp;" "&amp;'受験申込書(団体)'!$E$23)</f>
        <v/>
      </c>
      <c r="BA43" s="160" t="str">
        <f>IF($G43="","",受験者名簿!AL49)</f>
        <v/>
      </c>
      <c r="BB43" s="169" t="str">
        <f>""</f>
        <v/>
      </c>
      <c r="BC43" s="169" t="str">
        <f t="shared" si="1"/>
        <v/>
      </c>
      <c r="BD43" s="169" t="str">
        <f t="shared" si="2"/>
        <v/>
      </c>
      <c r="BE43" s="169" t="str">
        <f>""</f>
        <v/>
      </c>
      <c r="BF43" s="169" t="str">
        <f>""</f>
        <v/>
      </c>
      <c r="BG43" s="169" t="str">
        <f t="shared" si="3"/>
        <v/>
      </c>
      <c r="BH43" s="169" t="str">
        <f t="shared" si="4"/>
        <v/>
      </c>
    </row>
    <row r="44" spans="1:60" x14ac:dyDescent="0.2">
      <c r="A44" s="169" t="str">
        <f>IF(受験者名簿!C50="","",受験者名簿!A50)</f>
        <v/>
      </c>
      <c r="B44" s="170" t="str">
        <f>IF(受験者名簿!Z50="","",受験者名簿!Z50)</f>
        <v/>
      </c>
      <c r="C44" s="170" t="str">
        <f t="shared" si="0"/>
        <v/>
      </c>
      <c r="D44" s="170" t="str">
        <f>IF(受験者名簿!AB50="","",受験者名簿!AB50)</f>
        <v/>
      </c>
      <c r="E44" s="170" t="str">
        <f>""</f>
        <v/>
      </c>
      <c r="F44" s="170" t="str">
        <f>IF(受験者名簿!J50="","",TEXT(SUBSTITUTE(受験者名簿!J50,".","/"),"yyyy/mm/dd"))</f>
        <v/>
      </c>
      <c r="G44" s="170" t="str">
        <f>IF(受験者名簿!C50="","",TRIM(受験者名簿!C50))</f>
        <v/>
      </c>
      <c r="H44" s="170" t="str">
        <f>IF(受験者名簿!D50="","",TRIM(受験者名簿!D50))</f>
        <v/>
      </c>
      <c r="I44" s="170" t="str">
        <f>IF(受験者名簿!E50="","",DBCS(TRIM(PHONETIC(受験者名簿!E50))))</f>
        <v/>
      </c>
      <c r="J44" s="170" t="str">
        <f>IF(受験者名簿!F50="","",DBCS(TRIM(PHONETIC(受験者名簿!F50))))</f>
        <v/>
      </c>
      <c r="K44" s="170" t="str">
        <f>IF(受験者名簿!G50="","",TRIM(PROPER(受験者名簿!G50)))</f>
        <v/>
      </c>
      <c r="L44" s="170" t="str">
        <f>IF(受験者名簿!H50="","",TRIM(PROPER(受験者名簿!H50)))</f>
        <v/>
      </c>
      <c r="M44" s="170" t="str">
        <f>IF(受験者名簿!M50="","",受験者名簿!M50)</f>
        <v/>
      </c>
      <c r="N44" s="170" t="str">
        <f>IF(受験者名簿!L50="","",受験者名簿!L50)</f>
        <v/>
      </c>
      <c r="O44" s="170" t="str">
        <f>IF(受験者名簿!N50="","",受験者名簿!N50)</f>
        <v/>
      </c>
      <c r="P44" s="170" t="str">
        <f>IF(受験者名簿!O50="","",受験者名簿!O50)</f>
        <v/>
      </c>
      <c r="Q44" s="170" t="str">
        <f>IF(受験者名簿!P50="","",受験者名簿!P50)</f>
        <v/>
      </c>
      <c r="R44" s="170" t="str">
        <f>IF(受験者名簿!Q50="","",受験者名簿!Q50)</f>
        <v/>
      </c>
      <c r="S44" s="170" t="str">
        <f>IF(受験者名簿!R50="","",受験者名簿!R50)</f>
        <v/>
      </c>
      <c r="T44" s="170" t="str">
        <f>IF(受験者名簿!S50="","",受験者名簿!S50)</f>
        <v/>
      </c>
      <c r="U44" s="170" t="str">
        <f>IF(受験者名簿!T50="","",受験者名簿!T50)</f>
        <v/>
      </c>
      <c r="V44" s="170" t="str">
        <f>IF(受験者名簿!U50="","",受験者名簿!U50)</f>
        <v/>
      </c>
      <c r="W44" s="170" t="str">
        <f>IF(受験者名簿!V50="","",受験者名簿!V50)</f>
        <v/>
      </c>
      <c r="X44" s="170" t="str">
        <f>IF(受験者名簿!W50="","",受験者名簿!W50)</f>
        <v/>
      </c>
      <c r="Y44" s="170" t="str">
        <f>""</f>
        <v/>
      </c>
      <c r="Z44" s="170" t="str">
        <f>""</f>
        <v/>
      </c>
      <c r="AA44" s="170" t="str">
        <f>""</f>
        <v/>
      </c>
      <c r="AB44" s="170" t="str">
        <f>""</f>
        <v/>
      </c>
      <c r="AC44" s="170" t="str">
        <f>IF(受験者名簿!I50="","",受験者名簿!I50)</f>
        <v/>
      </c>
      <c r="AD44" s="170" t="str">
        <f>""</f>
        <v/>
      </c>
      <c r="AE44" s="170" t="str">
        <f>""</f>
        <v/>
      </c>
      <c r="AF44" s="170" t="str">
        <f>IF(受験者名簿!AC50="","",受験者名簿!AC50)</f>
        <v/>
      </c>
      <c r="AG44" s="170" t="str">
        <f>""</f>
        <v/>
      </c>
      <c r="AH44" s="171" t="str">
        <f>IF(受験者名簿!AA50="","",受験者名簿!AA50)</f>
        <v/>
      </c>
      <c r="AI44" s="170" t="str">
        <f>IF(受験者名簿!AD50="","",受験者名簿!AD50)</f>
        <v/>
      </c>
      <c r="AJ44" s="170" t="str">
        <f>IF(受験者名簿!AE50="","",受験者名簿!AE50)</f>
        <v/>
      </c>
      <c r="AK44" s="170" t="str">
        <f>IF(G44="","",受験者名簿!AJ50)&amp;""</f>
        <v/>
      </c>
      <c r="AL44" s="170" t="str">
        <f>IF($G44="","",'受験申込書(団体)'!$K$22)</f>
        <v/>
      </c>
      <c r="AM44" s="170" t="str">
        <f>IF($G44="","",'受験申込書(団体)'!$K$23)</f>
        <v/>
      </c>
      <c r="AN44" s="170" t="str">
        <f>IF($G44="","",'受験申込書(団体)'!$K$25)</f>
        <v/>
      </c>
      <c r="AO44" s="170" t="str">
        <f>IF($G44="","",'受験申込書(団体)'!$L$25)</f>
        <v/>
      </c>
      <c r="AP44" s="170" t="str">
        <f>IF($G44="","",'受験申込書(団体)'!$K$26)</f>
        <v/>
      </c>
      <c r="AQ44" s="170" t="str">
        <f>IF($G44="","",'受験申込書(団体)'!$K$27)</f>
        <v/>
      </c>
      <c r="AR44" s="170" t="str">
        <f>IF($G44="","",'受験申込書(団体)'!$K$28)</f>
        <v/>
      </c>
      <c r="AS44" s="170" t="str">
        <f>IF($G44="","",'受験申込書(団体)'!$K$29)</f>
        <v/>
      </c>
      <c r="AT44" s="170" t="str">
        <f>IF($G44="","",'受験申込書(団体)'!$K$30)</f>
        <v/>
      </c>
      <c r="AU44" s="170" t="str">
        <f>IF($G44="","",'受験申込書(団体)'!$K$31)</f>
        <v/>
      </c>
      <c r="AV44" s="170" t="str">
        <f>IF($G44="","",'受験申込書(団体)'!$K$32)</f>
        <v/>
      </c>
      <c r="AW44" s="170" t="str">
        <f>IF($G44="","",'受験申込書(団体)'!$K$33)</f>
        <v/>
      </c>
      <c r="AX44" s="170" t="str">
        <f>IF($G44="","",'受験申込書(団体)'!$K$24)</f>
        <v/>
      </c>
      <c r="AY44" s="169" t="str">
        <f>IF($G44="","",'受験申込書(団体)'!$E$24)</f>
        <v/>
      </c>
      <c r="AZ44" s="169" t="str">
        <f>IF($G44="","",'受験申込書(団体)'!$E$22&amp;" "&amp;'受験申込書(団体)'!$E$23)</f>
        <v/>
      </c>
      <c r="BA44" s="160" t="str">
        <f>IF($G44="","",受験者名簿!AL50)</f>
        <v/>
      </c>
      <c r="BB44" s="169" t="str">
        <f>""</f>
        <v/>
      </c>
      <c r="BC44" s="169" t="str">
        <f t="shared" si="1"/>
        <v/>
      </c>
      <c r="BD44" s="169" t="str">
        <f t="shared" si="2"/>
        <v/>
      </c>
      <c r="BE44" s="169" t="str">
        <f>""</f>
        <v/>
      </c>
      <c r="BF44" s="169" t="str">
        <f>""</f>
        <v/>
      </c>
      <c r="BG44" s="169" t="str">
        <f t="shared" si="3"/>
        <v/>
      </c>
      <c r="BH44" s="169" t="str">
        <f t="shared" si="4"/>
        <v/>
      </c>
    </row>
    <row r="45" spans="1:60" x14ac:dyDescent="0.2">
      <c r="A45" s="169" t="str">
        <f>IF(受験者名簿!C51="","",受験者名簿!A51)</f>
        <v/>
      </c>
      <c r="B45" s="170" t="str">
        <f>IF(受験者名簿!Z51="","",受験者名簿!Z51)</f>
        <v/>
      </c>
      <c r="C45" s="170" t="str">
        <f t="shared" si="0"/>
        <v/>
      </c>
      <c r="D45" s="170" t="str">
        <f>IF(受験者名簿!AB51="","",受験者名簿!AB51)</f>
        <v/>
      </c>
      <c r="E45" s="170" t="str">
        <f>""</f>
        <v/>
      </c>
      <c r="F45" s="170" t="str">
        <f>IF(受験者名簿!J51="","",TEXT(SUBSTITUTE(受験者名簿!J51,".","/"),"yyyy/mm/dd"))</f>
        <v/>
      </c>
      <c r="G45" s="170" t="str">
        <f>IF(受験者名簿!C51="","",TRIM(受験者名簿!C51))</f>
        <v/>
      </c>
      <c r="H45" s="170" t="str">
        <f>IF(受験者名簿!D51="","",TRIM(受験者名簿!D51))</f>
        <v/>
      </c>
      <c r="I45" s="170" t="str">
        <f>IF(受験者名簿!E51="","",DBCS(TRIM(PHONETIC(受験者名簿!E51))))</f>
        <v/>
      </c>
      <c r="J45" s="170" t="str">
        <f>IF(受験者名簿!F51="","",DBCS(TRIM(PHONETIC(受験者名簿!F51))))</f>
        <v/>
      </c>
      <c r="K45" s="170" t="str">
        <f>IF(受験者名簿!G51="","",TRIM(PROPER(受験者名簿!G51)))</f>
        <v/>
      </c>
      <c r="L45" s="170" t="str">
        <f>IF(受験者名簿!H51="","",TRIM(PROPER(受験者名簿!H51)))</f>
        <v/>
      </c>
      <c r="M45" s="170" t="str">
        <f>IF(受験者名簿!M51="","",受験者名簿!M51)</f>
        <v/>
      </c>
      <c r="N45" s="170" t="str">
        <f>IF(受験者名簿!L51="","",受験者名簿!L51)</f>
        <v/>
      </c>
      <c r="O45" s="170" t="str">
        <f>IF(受験者名簿!N51="","",受験者名簿!N51)</f>
        <v/>
      </c>
      <c r="P45" s="170" t="str">
        <f>IF(受験者名簿!O51="","",受験者名簿!O51)</f>
        <v/>
      </c>
      <c r="Q45" s="170" t="str">
        <f>IF(受験者名簿!P51="","",受験者名簿!P51)</f>
        <v/>
      </c>
      <c r="R45" s="170" t="str">
        <f>IF(受験者名簿!Q51="","",受験者名簿!Q51)</f>
        <v/>
      </c>
      <c r="S45" s="170" t="str">
        <f>IF(受験者名簿!R51="","",受験者名簿!R51)</f>
        <v/>
      </c>
      <c r="T45" s="170" t="str">
        <f>IF(受験者名簿!S51="","",受験者名簿!S51)</f>
        <v/>
      </c>
      <c r="U45" s="170" t="str">
        <f>IF(受験者名簿!T51="","",受験者名簿!T51)</f>
        <v/>
      </c>
      <c r="V45" s="170" t="str">
        <f>IF(受験者名簿!U51="","",受験者名簿!U51)</f>
        <v/>
      </c>
      <c r="W45" s="170" t="str">
        <f>IF(受験者名簿!V51="","",受験者名簿!V51)</f>
        <v/>
      </c>
      <c r="X45" s="170" t="str">
        <f>IF(受験者名簿!W51="","",受験者名簿!W51)</f>
        <v/>
      </c>
      <c r="Y45" s="170" t="str">
        <f>""</f>
        <v/>
      </c>
      <c r="Z45" s="170" t="str">
        <f>""</f>
        <v/>
      </c>
      <c r="AA45" s="170" t="str">
        <f>""</f>
        <v/>
      </c>
      <c r="AB45" s="170" t="str">
        <f>""</f>
        <v/>
      </c>
      <c r="AC45" s="170" t="str">
        <f>IF(受験者名簿!I51="","",受験者名簿!I51)</f>
        <v/>
      </c>
      <c r="AD45" s="170" t="str">
        <f>""</f>
        <v/>
      </c>
      <c r="AE45" s="170" t="str">
        <f>""</f>
        <v/>
      </c>
      <c r="AF45" s="170" t="str">
        <f>IF(受験者名簿!AC51="","",受験者名簿!AC51)</f>
        <v/>
      </c>
      <c r="AG45" s="170" t="str">
        <f>""</f>
        <v/>
      </c>
      <c r="AH45" s="171" t="str">
        <f>IF(受験者名簿!AA51="","",受験者名簿!AA51)</f>
        <v/>
      </c>
      <c r="AI45" s="170" t="str">
        <f>IF(受験者名簿!AD51="","",受験者名簿!AD51)</f>
        <v/>
      </c>
      <c r="AJ45" s="170" t="str">
        <f>IF(受験者名簿!AE51="","",受験者名簿!AE51)</f>
        <v/>
      </c>
      <c r="AK45" s="170" t="str">
        <f>IF(G45="","",受験者名簿!AJ51)&amp;""</f>
        <v/>
      </c>
      <c r="AL45" s="170" t="str">
        <f>IF($G45="","",'受験申込書(団体)'!$K$22)</f>
        <v/>
      </c>
      <c r="AM45" s="170" t="str">
        <f>IF($G45="","",'受験申込書(団体)'!$K$23)</f>
        <v/>
      </c>
      <c r="AN45" s="170" t="str">
        <f>IF($G45="","",'受験申込書(団体)'!$K$25)</f>
        <v/>
      </c>
      <c r="AO45" s="170" t="str">
        <f>IF($G45="","",'受験申込書(団体)'!$L$25)</f>
        <v/>
      </c>
      <c r="AP45" s="170" t="str">
        <f>IF($G45="","",'受験申込書(団体)'!$K$26)</f>
        <v/>
      </c>
      <c r="AQ45" s="170" t="str">
        <f>IF($G45="","",'受験申込書(団体)'!$K$27)</f>
        <v/>
      </c>
      <c r="AR45" s="170" t="str">
        <f>IF($G45="","",'受験申込書(団体)'!$K$28)</f>
        <v/>
      </c>
      <c r="AS45" s="170" t="str">
        <f>IF($G45="","",'受験申込書(団体)'!$K$29)</f>
        <v/>
      </c>
      <c r="AT45" s="170" t="str">
        <f>IF($G45="","",'受験申込書(団体)'!$K$30)</f>
        <v/>
      </c>
      <c r="AU45" s="170" t="str">
        <f>IF($G45="","",'受験申込書(団体)'!$K$31)</f>
        <v/>
      </c>
      <c r="AV45" s="170" t="str">
        <f>IF($G45="","",'受験申込書(団体)'!$K$32)</f>
        <v/>
      </c>
      <c r="AW45" s="170" t="str">
        <f>IF($G45="","",'受験申込書(団体)'!$K$33)</f>
        <v/>
      </c>
      <c r="AX45" s="170" t="str">
        <f>IF($G45="","",'受験申込書(団体)'!$K$24)</f>
        <v/>
      </c>
      <c r="AY45" s="169" t="str">
        <f>IF($G45="","",'受験申込書(団体)'!$E$24)</f>
        <v/>
      </c>
      <c r="AZ45" s="169" t="str">
        <f>IF($G45="","",'受験申込書(団体)'!$E$22&amp;" "&amp;'受験申込書(団体)'!$E$23)</f>
        <v/>
      </c>
      <c r="BA45" s="160" t="str">
        <f>IF($G45="","",受験者名簿!AL51)</f>
        <v/>
      </c>
      <c r="BB45" s="169" t="str">
        <f>""</f>
        <v/>
      </c>
      <c r="BC45" s="169" t="str">
        <f t="shared" si="1"/>
        <v/>
      </c>
      <c r="BD45" s="169" t="str">
        <f t="shared" si="2"/>
        <v/>
      </c>
      <c r="BE45" s="169" t="str">
        <f>""</f>
        <v/>
      </c>
      <c r="BF45" s="169" t="str">
        <f>""</f>
        <v/>
      </c>
      <c r="BG45" s="169" t="str">
        <f t="shared" si="3"/>
        <v/>
      </c>
      <c r="BH45" s="169" t="str">
        <f t="shared" si="4"/>
        <v/>
      </c>
    </row>
    <row r="46" spans="1:60" x14ac:dyDescent="0.2">
      <c r="A46" s="169" t="str">
        <f>IF(受験者名簿!C52="","",受験者名簿!A52)</f>
        <v/>
      </c>
      <c r="B46" s="170" t="str">
        <f>IF(受験者名簿!Z52="","",受験者名簿!Z52)</f>
        <v/>
      </c>
      <c r="C46" s="170" t="str">
        <f t="shared" si="0"/>
        <v/>
      </c>
      <c r="D46" s="170" t="str">
        <f>IF(受験者名簿!AB52="","",受験者名簿!AB52)</f>
        <v/>
      </c>
      <c r="E46" s="170" t="str">
        <f>""</f>
        <v/>
      </c>
      <c r="F46" s="170" t="str">
        <f>IF(受験者名簿!J52="","",TEXT(SUBSTITUTE(受験者名簿!J52,".","/"),"yyyy/mm/dd"))</f>
        <v/>
      </c>
      <c r="G46" s="170" t="str">
        <f>IF(受験者名簿!C52="","",TRIM(受験者名簿!C52))</f>
        <v/>
      </c>
      <c r="H46" s="170" t="str">
        <f>IF(受験者名簿!D52="","",TRIM(受験者名簿!D52))</f>
        <v/>
      </c>
      <c r="I46" s="170" t="str">
        <f>IF(受験者名簿!E52="","",DBCS(TRIM(PHONETIC(受験者名簿!E52))))</f>
        <v/>
      </c>
      <c r="J46" s="170" t="str">
        <f>IF(受験者名簿!F52="","",DBCS(TRIM(PHONETIC(受験者名簿!F52))))</f>
        <v/>
      </c>
      <c r="K46" s="170" t="str">
        <f>IF(受験者名簿!G52="","",TRIM(PROPER(受験者名簿!G52)))</f>
        <v/>
      </c>
      <c r="L46" s="170" t="str">
        <f>IF(受験者名簿!H52="","",TRIM(PROPER(受験者名簿!H52)))</f>
        <v/>
      </c>
      <c r="M46" s="170" t="str">
        <f>IF(受験者名簿!M52="","",受験者名簿!M52)</f>
        <v/>
      </c>
      <c r="N46" s="170" t="str">
        <f>IF(受験者名簿!L52="","",受験者名簿!L52)</f>
        <v/>
      </c>
      <c r="O46" s="170" t="str">
        <f>IF(受験者名簿!N52="","",受験者名簿!N52)</f>
        <v/>
      </c>
      <c r="P46" s="170" t="str">
        <f>IF(受験者名簿!O52="","",受験者名簿!O52)</f>
        <v/>
      </c>
      <c r="Q46" s="170" t="str">
        <f>IF(受験者名簿!P52="","",受験者名簿!P52)</f>
        <v/>
      </c>
      <c r="R46" s="170" t="str">
        <f>IF(受験者名簿!Q52="","",受験者名簿!Q52)</f>
        <v/>
      </c>
      <c r="S46" s="170" t="str">
        <f>IF(受験者名簿!R52="","",受験者名簿!R52)</f>
        <v/>
      </c>
      <c r="T46" s="170" t="str">
        <f>IF(受験者名簿!S52="","",受験者名簿!S52)</f>
        <v/>
      </c>
      <c r="U46" s="170" t="str">
        <f>IF(受験者名簿!T52="","",受験者名簿!T52)</f>
        <v/>
      </c>
      <c r="V46" s="170" t="str">
        <f>IF(受験者名簿!U52="","",受験者名簿!U52)</f>
        <v/>
      </c>
      <c r="W46" s="170" t="str">
        <f>IF(受験者名簿!V52="","",受験者名簿!V52)</f>
        <v/>
      </c>
      <c r="X46" s="170" t="str">
        <f>IF(受験者名簿!W52="","",受験者名簿!W52)</f>
        <v/>
      </c>
      <c r="Y46" s="170" t="str">
        <f>""</f>
        <v/>
      </c>
      <c r="Z46" s="170" t="str">
        <f>""</f>
        <v/>
      </c>
      <c r="AA46" s="170" t="str">
        <f>""</f>
        <v/>
      </c>
      <c r="AB46" s="170" t="str">
        <f>""</f>
        <v/>
      </c>
      <c r="AC46" s="170" t="str">
        <f>IF(受験者名簿!I52="","",受験者名簿!I52)</f>
        <v/>
      </c>
      <c r="AD46" s="170" t="str">
        <f>""</f>
        <v/>
      </c>
      <c r="AE46" s="170" t="str">
        <f>""</f>
        <v/>
      </c>
      <c r="AF46" s="170" t="str">
        <f>IF(受験者名簿!AC52="","",受験者名簿!AC52)</f>
        <v/>
      </c>
      <c r="AG46" s="170" t="str">
        <f>""</f>
        <v/>
      </c>
      <c r="AH46" s="171" t="str">
        <f>IF(受験者名簿!AA52="","",受験者名簿!AA52)</f>
        <v/>
      </c>
      <c r="AI46" s="170" t="str">
        <f>IF(受験者名簿!AD52="","",受験者名簿!AD52)</f>
        <v/>
      </c>
      <c r="AJ46" s="170" t="str">
        <f>IF(受験者名簿!AE52="","",受験者名簿!AE52)</f>
        <v/>
      </c>
      <c r="AK46" s="170" t="str">
        <f>IF(G46="","",受験者名簿!AJ52)&amp;""</f>
        <v/>
      </c>
      <c r="AL46" s="170" t="str">
        <f>IF($G46="","",'受験申込書(団体)'!$K$22)</f>
        <v/>
      </c>
      <c r="AM46" s="170" t="str">
        <f>IF($G46="","",'受験申込書(団体)'!$K$23)</f>
        <v/>
      </c>
      <c r="AN46" s="170" t="str">
        <f>IF($G46="","",'受験申込書(団体)'!$K$25)</f>
        <v/>
      </c>
      <c r="AO46" s="170" t="str">
        <f>IF($G46="","",'受験申込書(団体)'!$L$25)</f>
        <v/>
      </c>
      <c r="AP46" s="170" t="str">
        <f>IF($G46="","",'受験申込書(団体)'!$K$26)</f>
        <v/>
      </c>
      <c r="AQ46" s="170" t="str">
        <f>IF($G46="","",'受験申込書(団体)'!$K$27)</f>
        <v/>
      </c>
      <c r="AR46" s="170" t="str">
        <f>IF($G46="","",'受験申込書(団体)'!$K$28)</f>
        <v/>
      </c>
      <c r="AS46" s="170" t="str">
        <f>IF($G46="","",'受験申込書(団体)'!$K$29)</f>
        <v/>
      </c>
      <c r="AT46" s="170" t="str">
        <f>IF($G46="","",'受験申込書(団体)'!$K$30)</f>
        <v/>
      </c>
      <c r="AU46" s="170" t="str">
        <f>IF($G46="","",'受験申込書(団体)'!$K$31)</f>
        <v/>
      </c>
      <c r="AV46" s="170" t="str">
        <f>IF($G46="","",'受験申込書(団体)'!$K$32)</f>
        <v/>
      </c>
      <c r="AW46" s="170" t="str">
        <f>IF($G46="","",'受験申込書(団体)'!$K$33)</f>
        <v/>
      </c>
      <c r="AX46" s="170" t="str">
        <f>IF($G46="","",'受験申込書(団体)'!$K$24)</f>
        <v/>
      </c>
      <c r="AY46" s="169" t="str">
        <f>IF($G46="","",'受験申込書(団体)'!$E$24)</f>
        <v/>
      </c>
      <c r="AZ46" s="169" t="str">
        <f>IF($G46="","",'受験申込書(団体)'!$E$22&amp;" "&amp;'受験申込書(団体)'!$E$23)</f>
        <v/>
      </c>
      <c r="BA46" s="160" t="str">
        <f>IF($G46="","",受験者名簿!AL52)</f>
        <v/>
      </c>
      <c r="BB46" s="169" t="str">
        <f>""</f>
        <v/>
      </c>
      <c r="BC46" s="169" t="str">
        <f t="shared" si="1"/>
        <v/>
      </c>
      <c r="BD46" s="169" t="str">
        <f t="shared" si="2"/>
        <v/>
      </c>
      <c r="BE46" s="169" t="str">
        <f>""</f>
        <v/>
      </c>
      <c r="BF46" s="169" t="str">
        <f>""</f>
        <v/>
      </c>
      <c r="BG46" s="169" t="str">
        <f t="shared" si="3"/>
        <v/>
      </c>
      <c r="BH46" s="169" t="str">
        <f t="shared" si="4"/>
        <v/>
      </c>
    </row>
    <row r="47" spans="1:60" x14ac:dyDescent="0.2">
      <c r="A47" s="169" t="str">
        <f>IF(受験者名簿!C53="","",受験者名簿!A53)</f>
        <v/>
      </c>
      <c r="B47" s="170" t="str">
        <f>IF(受験者名簿!Z53="","",受験者名簿!Z53)</f>
        <v/>
      </c>
      <c r="C47" s="170" t="str">
        <f t="shared" si="0"/>
        <v/>
      </c>
      <c r="D47" s="170" t="str">
        <f>IF(受験者名簿!AB53="","",受験者名簿!AB53)</f>
        <v/>
      </c>
      <c r="E47" s="170" t="str">
        <f>""</f>
        <v/>
      </c>
      <c r="F47" s="170" t="str">
        <f>IF(受験者名簿!J53="","",TEXT(SUBSTITUTE(受験者名簿!J53,".","/"),"yyyy/mm/dd"))</f>
        <v/>
      </c>
      <c r="G47" s="170" t="str">
        <f>IF(受験者名簿!C53="","",TRIM(受験者名簿!C53))</f>
        <v/>
      </c>
      <c r="H47" s="170" t="str">
        <f>IF(受験者名簿!D53="","",TRIM(受験者名簿!D53))</f>
        <v/>
      </c>
      <c r="I47" s="170" t="str">
        <f>IF(受験者名簿!E53="","",DBCS(TRIM(PHONETIC(受験者名簿!E53))))</f>
        <v/>
      </c>
      <c r="J47" s="170" t="str">
        <f>IF(受験者名簿!F53="","",DBCS(TRIM(PHONETIC(受験者名簿!F53))))</f>
        <v/>
      </c>
      <c r="K47" s="170" t="str">
        <f>IF(受験者名簿!G53="","",TRIM(PROPER(受験者名簿!G53)))</f>
        <v/>
      </c>
      <c r="L47" s="170" t="str">
        <f>IF(受験者名簿!H53="","",TRIM(PROPER(受験者名簿!H53)))</f>
        <v/>
      </c>
      <c r="M47" s="170" t="str">
        <f>IF(受験者名簿!M53="","",受験者名簿!M53)</f>
        <v/>
      </c>
      <c r="N47" s="170" t="str">
        <f>IF(受験者名簿!L53="","",受験者名簿!L53)</f>
        <v/>
      </c>
      <c r="O47" s="170" t="str">
        <f>IF(受験者名簿!N53="","",受験者名簿!N53)</f>
        <v/>
      </c>
      <c r="P47" s="170" t="str">
        <f>IF(受験者名簿!O53="","",受験者名簿!O53)</f>
        <v/>
      </c>
      <c r="Q47" s="170" t="str">
        <f>IF(受験者名簿!P53="","",受験者名簿!P53)</f>
        <v/>
      </c>
      <c r="R47" s="170" t="str">
        <f>IF(受験者名簿!Q53="","",受験者名簿!Q53)</f>
        <v/>
      </c>
      <c r="S47" s="170" t="str">
        <f>IF(受験者名簿!R53="","",受験者名簿!R53)</f>
        <v/>
      </c>
      <c r="T47" s="170" t="str">
        <f>IF(受験者名簿!S53="","",受験者名簿!S53)</f>
        <v/>
      </c>
      <c r="U47" s="170" t="str">
        <f>IF(受験者名簿!T53="","",受験者名簿!T53)</f>
        <v/>
      </c>
      <c r="V47" s="170" t="str">
        <f>IF(受験者名簿!U53="","",受験者名簿!U53)</f>
        <v/>
      </c>
      <c r="W47" s="170" t="str">
        <f>IF(受験者名簿!V53="","",受験者名簿!V53)</f>
        <v/>
      </c>
      <c r="X47" s="170" t="str">
        <f>IF(受験者名簿!W53="","",受験者名簿!W53)</f>
        <v/>
      </c>
      <c r="Y47" s="170" t="str">
        <f>""</f>
        <v/>
      </c>
      <c r="Z47" s="170" t="str">
        <f>""</f>
        <v/>
      </c>
      <c r="AA47" s="170" t="str">
        <f>""</f>
        <v/>
      </c>
      <c r="AB47" s="170" t="str">
        <f>""</f>
        <v/>
      </c>
      <c r="AC47" s="170" t="str">
        <f>IF(受験者名簿!I53="","",受験者名簿!I53)</f>
        <v/>
      </c>
      <c r="AD47" s="170" t="str">
        <f>""</f>
        <v/>
      </c>
      <c r="AE47" s="170" t="str">
        <f>""</f>
        <v/>
      </c>
      <c r="AF47" s="170" t="str">
        <f>IF(受験者名簿!AC53="","",受験者名簿!AC53)</f>
        <v/>
      </c>
      <c r="AG47" s="170" t="str">
        <f>""</f>
        <v/>
      </c>
      <c r="AH47" s="171" t="str">
        <f>IF(受験者名簿!AA53="","",受験者名簿!AA53)</f>
        <v/>
      </c>
      <c r="AI47" s="170" t="str">
        <f>IF(受験者名簿!AD53="","",受験者名簿!AD53)</f>
        <v/>
      </c>
      <c r="AJ47" s="170" t="str">
        <f>IF(受験者名簿!AE53="","",受験者名簿!AE53)</f>
        <v/>
      </c>
      <c r="AK47" s="170" t="str">
        <f>IF(G47="","",受験者名簿!AJ53)&amp;""</f>
        <v/>
      </c>
      <c r="AL47" s="170" t="str">
        <f>IF($G47="","",'受験申込書(団体)'!$K$22)</f>
        <v/>
      </c>
      <c r="AM47" s="170" t="str">
        <f>IF($G47="","",'受験申込書(団体)'!$K$23)</f>
        <v/>
      </c>
      <c r="AN47" s="170" t="str">
        <f>IF($G47="","",'受験申込書(団体)'!$K$25)</f>
        <v/>
      </c>
      <c r="AO47" s="170" t="str">
        <f>IF($G47="","",'受験申込書(団体)'!$L$25)</f>
        <v/>
      </c>
      <c r="AP47" s="170" t="str">
        <f>IF($G47="","",'受験申込書(団体)'!$K$26)</f>
        <v/>
      </c>
      <c r="AQ47" s="170" t="str">
        <f>IF($G47="","",'受験申込書(団体)'!$K$27)</f>
        <v/>
      </c>
      <c r="AR47" s="170" t="str">
        <f>IF($G47="","",'受験申込書(団体)'!$K$28)</f>
        <v/>
      </c>
      <c r="AS47" s="170" t="str">
        <f>IF($G47="","",'受験申込書(団体)'!$K$29)</f>
        <v/>
      </c>
      <c r="AT47" s="170" t="str">
        <f>IF($G47="","",'受験申込書(団体)'!$K$30)</f>
        <v/>
      </c>
      <c r="AU47" s="170" t="str">
        <f>IF($G47="","",'受験申込書(団体)'!$K$31)</f>
        <v/>
      </c>
      <c r="AV47" s="170" t="str">
        <f>IF($G47="","",'受験申込書(団体)'!$K$32)</f>
        <v/>
      </c>
      <c r="AW47" s="170" t="str">
        <f>IF($G47="","",'受験申込書(団体)'!$K$33)</f>
        <v/>
      </c>
      <c r="AX47" s="170" t="str">
        <f>IF($G47="","",'受験申込書(団体)'!$K$24)</f>
        <v/>
      </c>
      <c r="AY47" s="169" t="str">
        <f>IF($G47="","",'受験申込書(団体)'!$E$24)</f>
        <v/>
      </c>
      <c r="AZ47" s="169" t="str">
        <f>IF($G47="","",'受験申込書(団体)'!$E$22&amp;" "&amp;'受験申込書(団体)'!$E$23)</f>
        <v/>
      </c>
      <c r="BA47" s="160" t="str">
        <f>IF($G47="","",受験者名簿!AL53)</f>
        <v/>
      </c>
      <c r="BB47" s="169" t="str">
        <f>""</f>
        <v/>
      </c>
      <c r="BC47" s="169" t="str">
        <f t="shared" si="1"/>
        <v/>
      </c>
      <c r="BD47" s="169" t="str">
        <f t="shared" si="2"/>
        <v/>
      </c>
      <c r="BE47" s="169" t="str">
        <f>""</f>
        <v/>
      </c>
      <c r="BF47" s="169" t="str">
        <f>""</f>
        <v/>
      </c>
      <c r="BG47" s="169" t="str">
        <f t="shared" si="3"/>
        <v/>
      </c>
      <c r="BH47" s="169" t="str">
        <f t="shared" si="4"/>
        <v/>
      </c>
    </row>
    <row r="48" spans="1:60" x14ac:dyDescent="0.2">
      <c r="A48" s="169" t="str">
        <f>IF(受験者名簿!C54="","",受験者名簿!A54)</f>
        <v/>
      </c>
      <c r="B48" s="170" t="str">
        <f>IF(受験者名簿!Z54="","",受験者名簿!Z54)</f>
        <v/>
      </c>
      <c r="C48" s="170" t="str">
        <f t="shared" si="0"/>
        <v/>
      </c>
      <c r="D48" s="170" t="str">
        <f>IF(受験者名簿!AB54="","",受験者名簿!AB54)</f>
        <v/>
      </c>
      <c r="E48" s="170" t="str">
        <f>""</f>
        <v/>
      </c>
      <c r="F48" s="170" t="str">
        <f>IF(受験者名簿!J54="","",TEXT(SUBSTITUTE(受験者名簿!J54,".","/"),"yyyy/mm/dd"))</f>
        <v/>
      </c>
      <c r="G48" s="170" t="str">
        <f>IF(受験者名簿!C54="","",TRIM(受験者名簿!C54))</f>
        <v/>
      </c>
      <c r="H48" s="170" t="str">
        <f>IF(受験者名簿!D54="","",TRIM(受験者名簿!D54))</f>
        <v/>
      </c>
      <c r="I48" s="170" t="str">
        <f>IF(受験者名簿!E54="","",DBCS(TRIM(PHONETIC(受験者名簿!E54))))</f>
        <v/>
      </c>
      <c r="J48" s="170" t="str">
        <f>IF(受験者名簿!F54="","",DBCS(TRIM(PHONETIC(受験者名簿!F54))))</f>
        <v/>
      </c>
      <c r="K48" s="170" t="str">
        <f>IF(受験者名簿!G54="","",TRIM(PROPER(受験者名簿!G54)))</f>
        <v/>
      </c>
      <c r="L48" s="170" t="str">
        <f>IF(受験者名簿!H54="","",TRIM(PROPER(受験者名簿!H54)))</f>
        <v/>
      </c>
      <c r="M48" s="170" t="str">
        <f>IF(受験者名簿!M54="","",受験者名簿!M54)</f>
        <v/>
      </c>
      <c r="N48" s="170" t="str">
        <f>IF(受験者名簿!L54="","",受験者名簿!L54)</f>
        <v/>
      </c>
      <c r="O48" s="170" t="str">
        <f>IF(受験者名簿!N54="","",受験者名簿!N54)</f>
        <v/>
      </c>
      <c r="P48" s="170" t="str">
        <f>IF(受験者名簿!O54="","",受験者名簿!O54)</f>
        <v/>
      </c>
      <c r="Q48" s="170" t="str">
        <f>IF(受験者名簿!P54="","",受験者名簿!P54)</f>
        <v/>
      </c>
      <c r="R48" s="170" t="str">
        <f>IF(受験者名簿!Q54="","",受験者名簿!Q54)</f>
        <v/>
      </c>
      <c r="S48" s="170" t="str">
        <f>IF(受験者名簿!R54="","",受験者名簿!R54)</f>
        <v/>
      </c>
      <c r="T48" s="170" t="str">
        <f>IF(受験者名簿!S54="","",受験者名簿!S54)</f>
        <v/>
      </c>
      <c r="U48" s="170" t="str">
        <f>IF(受験者名簿!T54="","",受験者名簿!T54)</f>
        <v/>
      </c>
      <c r="V48" s="170" t="str">
        <f>IF(受験者名簿!U54="","",受験者名簿!U54)</f>
        <v/>
      </c>
      <c r="W48" s="170" t="str">
        <f>IF(受験者名簿!V54="","",受験者名簿!V54)</f>
        <v/>
      </c>
      <c r="X48" s="170" t="str">
        <f>IF(受験者名簿!W54="","",受験者名簿!W54)</f>
        <v/>
      </c>
      <c r="Y48" s="170" t="str">
        <f>""</f>
        <v/>
      </c>
      <c r="Z48" s="170" t="str">
        <f>""</f>
        <v/>
      </c>
      <c r="AA48" s="170" t="str">
        <f>""</f>
        <v/>
      </c>
      <c r="AB48" s="170" t="str">
        <f>""</f>
        <v/>
      </c>
      <c r="AC48" s="170" t="str">
        <f>IF(受験者名簿!I54="","",受験者名簿!I54)</f>
        <v/>
      </c>
      <c r="AD48" s="170" t="str">
        <f>""</f>
        <v/>
      </c>
      <c r="AE48" s="170" t="str">
        <f>""</f>
        <v/>
      </c>
      <c r="AF48" s="170" t="str">
        <f>IF(受験者名簿!AC54="","",受験者名簿!AC54)</f>
        <v/>
      </c>
      <c r="AG48" s="170" t="str">
        <f>""</f>
        <v/>
      </c>
      <c r="AH48" s="171" t="str">
        <f>IF(受験者名簿!AA54="","",受験者名簿!AA54)</f>
        <v/>
      </c>
      <c r="AI48" s="170" t="str">
        <f>IF(受験者名簿!AD54="","",受験者名簿!AD54)</f>
        <v/>
      </c>
      <c r="AJ48" s="170" t="str">
        <f>IF(受験者名簿!AE54="","",受験者名簿!AE54)</f>
        <v/>
      </c>
      <c r="AK48" s="170" t="str">
        <f>IF(G48="","",受験者名簿!AJ54)&amp;""</f>
        <v/>
      </c>
      <c r="AL48" s="170" t="str">
        <f>IF($G48="","",'受験申込書(団体)'!$K$22)</f>
        <v/>
      </c>
      <c r="AM48" s="170" t="str">
        <f>IF($G48="","",'受験申込書(団体)'!$K$23)</f>
        <v/>
      </c>
      <c r="AN48" s="170" t="str">
        <f>IF($G48="","",'受験申込書(団体)'!$K$25)</f>
        <v/>
      </c>
      <c r="AO48" s="170" t="str">
        <f>IF($G48="","",'受験申込書(団体)'!$L$25)</f>
        <v/>
      </c>
      <c r="AP48" s="170" t="str">
        <f>IF($G48="","",'受験申込書(団体)'!$K$26)</f>
        <v/>
      </c>
      <c r="AQ48" s="170" t="str">
        <f>IF($G48="","",'受験申込書(団体)'!$K$27)</f>
        <v/>
      </c>
      <c r="AR48" s="170" t="str">
        <f>IF($G48="","",'受験申込書(団体)'!$K$28)</f>
        <v/>
      </c>
      <c r="AS48" s="170" t="str">
        <f>IF($G48="","",'受験申込書(団体)'!$K$29)</f>
        <v/>
      </c>
      <c r="AT48" s="170" t="str">
        <f>IF($G48="","",'受験申込書(団体)'!$K$30)</f>
        <v/>
      </c>
      <c r="AU48" s="170" t="str">
        <f>IF($G48="","",'受験申込書(団体)'!$K$31)</f>
        <v/>
      </c>
      <c r="AV48" s="170" t="str">
        <f>IF($G48="","",'受験申込書(団体)'!$K$32)</f>
        <v/>
      </c>
      <c r="AW48" s="170" t="str">
        <f>IF($G48="","",'受験申込書(団体)'!$K$33)</f>
        <v/>
      </c>
      <c r="AX48" s="170" t="str">
        <f>IF($G48="","",'受験申込書(団体)'!$K$24)</f>
        <v/>
      </c>
      <c r="AY48" s="169" t="str">
        <f>IF($G48="","",'受験申込書(団体)'!$E$24)</f>
        <v/>
      </c>
      <c r="AZ48" s="169" t="str">
        <f>IF($G48="","",'受験申込書(団体)'!$E$22&amp;" "&amp;'受験申込書(団体)'!$E$23)</f>
        <v/>
      </c>
      <c r="BA48" s="160" t="str">
        <f>IF($G48="","",受験者名簿!AL54)</f>
        <v/>
      </c>
      <c r="BB48" s="169" t="str">
        <f>""</f>
        <v/>
      </c>
      <c r="BC48" s="169" t="str">
        <f t="shared" si="1"/>
        <v/>
      </c>
      <c r="BD48" s="169" t="str">
        <f t="shared" si="2"/>
        <v/>
      </c>
      <c r="BE48" s="169" t="str">
        <f>""</f>
        <v/>
      </c>
      <c r="BF48" s="169" t="str">
        <f>""</f>
        <v/>
      </c>
      <c r="BG48" s="169" t="str">
        <f t="shared" si="3"/>
        <v/>
      </c>
      <c r="BH48" s="169" t="str">
        <f t="shared" si="4"/>
        <v/>
      </c>
    </row>
    <row r="49" spans="1:60" x14ac:dyDescent="0.2">
      <c r="A49" s="169" t="str">
        <f>IF(受験者名簿!C55="","",受験者名簿!A55)</f>
        <v/>
      </c>
      <c r="B49" s="170" t="str">
        <f>IF(受験者名簿!Z55="","",受験者名簿!Z55)</f>
        <v/>
      </c>
      <c r="C49" s="170" t="str">
        <f t="shared" si="0"/>
        <v/>
      </c>
      <c r="D49" s="170" t="str">
        <f>IF(受験者名簿!AB55="","",受験者名簿!AB55)</f>
        <v/>
      </c>
      <c r="E49" s="170" t="str">
        <f>""</f>
        <v/>
      </c>
      <c r="F49" s="170" t="str">
        <f>IF(受験者名簿!J55="","",TEXT(SUBSTITUTE(受験者名簿!J55,".","/"),"yyyy/mm/dd"))</f>
        <v/>
      </c>
      <c r="G49" s="170" t="str">
        <f>IF(受験者名簿!C55="","",TRIM(受験者名簿!C55))</f>
        <v/>
      </c>
      <c r="H49" s="170" t="str">
        <f>IF(受験者名簿!D55="","",TRIM(受験者名簿!D55))</f>
        <v/>
      </c>
      <c r="I49" s="170" t="str">
        <f>IF(受験者名簿!E55="","",DBCS(TRIM(PHONETIC(受験者名簿!E55))))</f>
        <v/>
      </c>
      <c r="J49" s="170" t="str">
        <f>IF(受験者名簿!F55="","",DBCS(TRIM(PHONETIC(受験者名簿!F55))))</f>
        <v/>
      </c>
      <c r="K49" s="170" t="str">
        <f>IF(受験者名簿!G55="","",TRIM(PROPER(受験者名簿!G55)))</f>
        <v/>
      </c>
      <c r="L49" s="170" t="str">
        <f>IF(受験者名簿!H55="","",TRIM(PROPER(受験者名簿!H55)))</f>
        <v/>
      </c>
      <c r="M49" s="170" t="str">
        <f>IF(受験者名簿!M55="","",受験者名簿!M55)</f>
        <v/>
      </c>
      <c r="N49" s="170" t="str">
        <f>IF(受験者名簿!L55="","",受験者名簿!L55)</f>
        <v/>
      </c>
      <c r="O49" s="170" t="str">
        <f>IF(受験者名簿!N55="","",受験者名簿!N55)</f>
        <v/>
      </c>
      <c r="P49" s="170" t="str">
        <f>IF(受験者名簿!O55="","",受験者名簿!O55)</f>
        <v/>
      </c>
      <c r="Q49" s="170" t="str">
        <f>IF(受験者名簿!P55="","",受験者名簿!P55)</f>
        <v/>
      </c>
      <c r="R49" s="170" t="str">
        <f>IF(受験者名簿!Q55="","",受験者名簿!Q55)</f>
        <v/>
      </c>
      <c r="S49" s="170" t="str">
        <f>IF(受験者名簿!R55="","",受験者名簿!R55)</f>
        <v/>
      </c>
      <c r="T49" s="170" t="str">
        <f>IF(受験者名簿!S55="","",受験者名簿!S55)</f>
        <v/>
      </c>
      <c r="U49" s="170" t="str">
        <f>IF(受験者名簿!T55="","",受験者名簿!T55)</f>
        <v/>
      </c>
      <c r="V49" s="170" t="str">
        <f>IF(受験者名簿!U55="","",受験者名簿!U55)</f>
        <v/>
      </c>
      <c r="W49" s="170" t="str">
        <f>IF(受験者名簿!V55="","",受験者名簿!V55)</f>
        <v/>
      </c>
      <c r="X49" s="170" t="str">
        <f>IF(受験者名簿!W55="","",受験者名簿!W55)</f>
        <v/>
      </c>
      <c r="Y49" s="170" t="str">
        <f>""</f>
        <v/>
      </c>
      <c r="Z49" s="170" t="str">
        <f>""</f>
        <v/>
      </c>
      <c r="AA49" s="170" t="str">
        <f>""</f>
        <v/>
      </c>
      <c r="AB49" s="170" t="str">
        <f>""</f>
        <v/>
      </c>
      <c r="AC49" s="170" t="str">
        <f>IF(受験者名簿!I55="","",受験者名簿!I55)</f>
        <v/>
      </c>
      <c r="AD49" s="170" t="str">
        <f>""</f>
        <v/>
      </c>
      <c r="AE49" s="170" t="str">
        <f>""</f>
        <v/>
      </c>
      <c r="AF49" s="170" t="str">
        <f>IF(受験者名簿!AC55="","",受験者名簿!AC55)</f>
        <v/>
      </c>
      <c r="AG49" s="170" t="str">
        <f>""</f>
        <v/>
      </c>
      <c r="AH49" s="171" t="str">
        <f>IF(受験者名簿!AA55="","",受験者名簿!AA55)</f>
        <v/>
      </c>
      <c r="AI49" s="170" t="str">
        <f>IF(受験者名簿!AD55="","",受験者名簿!AD55)</f>
        <v/>
      </c>
      <c r="AJ49" s="170" t="str">
        <f>IF(受験者名簿!AE55="","",受験者名簿!AE55)</f>
        <v/>
      </c>
      <c r="AK49" s="170" t="str">
        <f>IF(G49="","",受験者名簿!AJ55)&amp;""</f>
        <v/>
      </c>
      <c r="AL49" s="170" t="str">
        <f>IF($G49="","",'受験申込書(団体)'!$K$22)</f>
        <v/>
      </c>
      <c r="AM49" s="170" t="str">
        <f>IF($G49="","",'受験申込書(団体)'!$K$23)</f>
        <v/>
      </c>
      <c r="AN49" s="170" t="str">
        <f>IF($G49="","",'受験申込書(団体)'!$K$25)</f>
        <v/>
      </c>
      <c r="AO49" s="170" t="str">
        <f>IF($G49="","",'受験申込書(団体)'!$L$25)</f>
        <v/>
      </c>
      <c r="AP49" s="170" t="str">
        <f>IF($G49="","",'受験申込書(団体)'!$K$26)</f>
        <v/>
      </c>
      <c r="AQ49" s="170" t="str">
        <f>IF($G49="","",'受験申込書(団体)'!$K$27)</f>
        <v/>
      </c>
      <c r="AR49" s="170" t="str">
        <f>IF($G49="","",'受験申込書(団体)'!$K$28)</f>
        <v/>
      </c>
      <c r="AS49" s="170" t="str">
        <f>IF($G49="","",'受験申込書(団体)'!$K$29)</f>
        <v/>
      </c>
      <c r="AT49" s="170" t="str">
        <f>IF($G49="","",'受験申込書(団体)'!$K$30)</f>
        <v/>
      </c>
      <c r="AU49" s="170" t="str">
        <f>IF($G49="","",'受験申込書(団体)'!$K$31)</f>
        <v/>
      </c>
      <c r="AV49" s="170" t="str">
        <f>IF($G49="","",'受験申込書(団体)'!$K$32)</f>
        <v/>
      </c>
      <c r="AW49" s="170" t="str">
        <f>IF($G49="","",'受験申込書(団体)'!$K$33)</f>
        <v/>
      </c>
      <c r="AX49" s="170" t="str">
        <f>IF($G49="","",'受験申込書(団体)'!$K$24)</f>
        <v/>
      </c>
      <c r="AY49" s="169" t="str">
        <f>IF($G49="","",'受験申込書(団体)'!$E$24)</f>
        <v/>
      </c>
      <c r="AZ49" s="169" t="str">
        <f>IF($G49="","",'受験申込書(団体)'!$E$22&amp;" "&amp;'受験申込書(団体)'!$E$23)</f>
        <v/>
      </c>
      <c r="BA49" s="160" t="str">
        <f>IF($G49="","",受験者名簿!AL55)</f>
        <v/>
      </c>
      <c r="BB49" s="169" t="str">
        <f>""</f>
        <v/>
      </c>
      <c r="BC49" s="169" t="str">
        <f t="shared" si="1"/>
        <v/>
      </c>
      <c r="BD49" s="169" t="str">
        <f t="shared" si="2"/>
        <v/>
      </c>
      <c r="BE49" s="169" t="str">
        <f>""</f>
        <v/>
      </c>
      <c r="BF49" s="169" t="str">
        <f>""</f>
        <v/>
      </c>
      <c r="BG49" s="169" t="str">
        <f t="shared" si="3"/>
        <v/>
      </c>
      <c r="BH49" s="169" t="str">
        <f t="shared" si="4"/>
        <v/>
      </c>
    </row>
    <row r="50" spans="1:60" x14ac:dyDescent="0.2">
      <c r="A50" s="169" t="str">
        <f>IF(受験者名簿!C56="","",受験者名簿!A56)</f>
        <v/>
      </c>
      <c r="B50" s="170" t="str">
        <f>IF(受験者名簿!Z56="","",受験者名簿!Z56)</f>
        <v/>
      </c>
      <c r="C50" s="170" t="str">
        <f t="shared" si="0"/>
        <v/>
      </c>
      <c r="D50" s="170" t="str">
        <f>IF(受験者名簿!AB56="","",受験者名簿!AB56)</f>
        <v/>
      </c>
      <c r="E50" s="170" t="str">
        <f>""</f>
        <v/>
      </c>
      <c r="F50" s="170" t="str">
        <f>IF(受験者名簿!J56="","",TEXT(SUBSTITUTE(受験者名簿!J56,".","/"),"yyyy/mm/dd"))</f>
        <v/>
      </c>
      <c r="G50" s="170" t="str">
        <f>IF(受験者名簿!C56="","",TRIM(受験者名簿!C56))</f>
        <v/>
      </c>
      <c r="H50" s="170" t="str">
        <f>IF(受験者名簿!D56="","",TRIM(受験者名簿!D56))</f>
        <v/>
      </c>
      <c r="I50" s="170" t="str">
        <f>IF(受験者名簿!E56="","",DBCS(TRIM(PHONETIC(受験者名簿!E56))))</f>
        <v/>
      </c>
      <c r="J50" s="170" t="str">
        <f>IF(受験者名簿!F56="","",DBCS(TRIM(PHONETIC(受験者名簿!F56))))</f>
        <v/>
      </c>
      <c r="K50" s="170" t="str">
        <f>IF(受験者名簿!G56="","",TRIM(PROPER(受験者名簿!G56)))</f>
        <v/>
      </c>
      <c r="L50" s="170" t="str">
        <f>IF(受験者名簿!H56="","",TRIM(PROPER(受験者名簿!H56)))</f>
        <v/>
      </c>
      <c r="M50" s="170" t="str">
        <f>IF(受験者名簿!M56="","",受験者名簿!M56)</f>
        <v/>
      </c>
      <c r="N50" s="170" t="str">
        <f>IF(受験者名簿!L56="","",受験者名簿!L56)</f>
        <v/>
      </c>
      <c r="O50" s="170" t="str">
        <f>IF(受験者名簿!N56="","",受験者名簿!N56)</f>
        <v/>
      </c>
      <c r="P50" s="170" t="str">
        <f>IF(受験者名簿!O56="","",受験者名簿!O56)</f>
        <v/>
      </c>
      <c r="Q50" s="170" t="str">
        <f>IF(受験者名簿!P56="","",受験者名簿!P56)</f>
        <v/>
      </c>
      <c r="R50" s="170" t="str">
        <f>IF(受験者名簿!Q56="","",受験者名簿!Q56)</f>
        <v/>
      </c>
      <c r="S50" s="170" t="str">
        <f>IF(受験者名簿!R56="","",受験者名簿!R56)</f>
        <v/>
      </c>
      <c r="T50" s="170" t="str">
        <f>IF(受験者名簿!S56="","",受験者名簿!S56)</f>
        <v/>
      </c>
      <c r="U50" s="170" t="str">
        <f>IF(受験者名簿!T56="","",受験者名簿!T56)</f>
        <v/>
      </c>
      <c r="V50" s="170" t="str">
        <f>IF(受験者名簿!U56="","",受験者名簿!U56)</f>
        <v/>
      </c>
      <c r="W50" s="170" t="str">
        <f>IF(受験者名簿!V56="","",受験者名簿!V56)</f>
        <v/>
      </c>
      <c r="X50" s="170" t="str">
        <f>IF(受験者名簿!W56="","",受験者名簿!W56)</f>
        <v/>
      </c>
      <c r="Y50" s="170" t="str">
        <f>""</f>
        <v/>
      </c>
      <c r="Z50" s="170" t="str">
        <f>""</f>
        <v/>
      </c>
      <c r="AA50" s="170" t="str">
        <f>""</f>
        <v/>
      </c>
      <c r="AB50" s="170" t="str">
        <f>""</f>
        <v/>
      </c>
      <c r="AC50" s="170" t="str">
        <f>IF(受験者名簿!I56="","",受験者名簿!I56)</f>
        <v/>
      </c>
      <c r="AD50" s="170" t="str">
        <f>""</f>
        <v/>
      </c>
      <c r="AE50" s="170" t="str">
        <f>""</f>
        <v/>
      </c>
      <c r="AF50" s="170" t="str">
        <f>IF(受験者名簿!AC56="","",受験者名簿!AC56)</f>
        <v/>
      </c>
      <c r="AG50" s="170" t="str">
        <f>""</f>
        <v/>
      </c>
      <c r="AH50" s="171" t="str">
        <f>IF(受験者名簿!AA56="","",受験者名簿!AA56)</f>
        <v/>
      </c>
      <c r="AI50" s="170" t="str">
        <f>IF(受験者名簿!AD56="","",受験者名簿!AD56)</f>
        <v/>
      </c>
      <c r="AJ50" s="170" t="str">
        <f>IF(受験者名簿!AE56="","",受験者名簿!AE56)</f>
        <v/>
      </c>
      <c r="AK50" s="170" t="str">
        <f>IF(G50="","",受験者名簿!AJ56)&amp;""</f>
        <v/>
      </c>
      <c r="AL50" s="170" t="str">
        <f>IF($G50="","",'受験申込書(団体)'!$K$22)</f>
        <v/>
      </c>
      <c r="AM50" s="170" t="str">
        <f>IF($G50="","",'受験申込書(団体)'!$K$23)</f>
        <v/>
      </c>
      <c r="AN50" s="170" t="str">
        <f>IF($G50="","",'受験申込書(団体)'!$K$25)</f>
        <v/>
      </c>
      <c r="AO50" s="170" t="str">
        <f>IF($G50="","",'受験申込書(団体)'!$L$25)</f>
        <v/>
      </c>
      <c r="AP50" s="170" t="str">
        <f>IF($G50="","",'受験申込書(団体)'!$K$26)</f>
        <v/>
      </c>
      <c r="AQ50" s="170" t="str">
        <f>IF($G50="","",'受験申込書(団体)'!$K$27)</f>
        <v/>
      </c>
      <c r="AR50" s="170" t="str">
        <f>IF($G50="","",'受験申込書(団体)'!$K$28)</f>
        <v/>
      </c>
      <c r="AS50" s="170" t="str">
        <f>IF($G50="","",'受験申込書(団体)'!$K$29)</f>
        <v/>
      </c>
      <c r="AT50" s="170" t="str">
        <f>IF($G50="","",'受験申込書(団体)'!$K$30)</f>
        <v/>
      </c>
      <c r="AU50" s="170" t="str">
        <f>IF($G50="","",'受験申込書(団体)'!$K$31)</f>
        <v/>
      </c>
      <c r="AV50" s="170" t="str">
        <f>IF($G50="","",'受験申込書(団体)'!$K$32)</f>
        <v/>
      </c>
      <c r="AW50" s="170" t="str">
        <f>IF($G50="","",'受験申込書(団体)'!$K$33)</f>
        <v/>
      </c>
      <c r="AX50" s="170" t="str">
        <f>IF($G50="","",'受験申込書(団体)'!$K$24)</f>
        <v/>
      </c>
      <c r="AY50" s="169" t="str">
        <f>IF($G50="","",'受験申込書(団体)'!$E$24)</f>
        <v/>
      </c>
      <c r="AZ50" s="169" t="str">
        <f>IF($G50="","",'受験申込書(団体)'!$E$22&amp;" "&amp;'受験申込書(団体)'!$E$23)</f>
        <v/>
      </c>
      <c r="BA50" s="160" t="str">
        <f>IF($G50="","",受験者名簿!AL56)</f>
        <v/>
      </c>
      <c r="BB50" s="169" t="str">
        <f>""</f>
        <v/>
      </c>
      <c r="BC50" s="169" t="str">
        <f t="shared" si="1"/>
        <v/>
      </c>
      <c r="BD50" s="169" t="str">
        <f t="shared" si="2"/>
        <v/>
      </c>
      <c r="BE50" s="169" t="str">
        <f>""</f>
        <v/>
      </c>
      <c r="BF50" s="169" t="str">
        <f>""</f>
        <v/>
      </c>
      <c r="BG50" s="169" t="str">
        <f t="shared" si="3"/>
        <v/>
      </c>
      <c r="BH50" s="169" t="str">
        <f t="shared" si="4"/>
        <v/>
      </c>
    </row>
    <row r="51" spans="1:60" x14ac:dyDescent="0.2">
      <c r="A51" s="169" t="str">
        <f>IF(受験者名簿!C57="","",受験者名簿!A57)</f>
        <v/>
      </c>
      <c r="B51" s="170" t="str">
        <f>IF(受験者名簿!Z57="","",受験者名簿!Z57)</f>
        <v/>
      </c>
      <c r="C51" s="170" t="str">
        <f t="shared" si="0"/>
        <v/>
      </c>
      <c r="D51" s="170" t="str">
        <f>IF(受験者名簿!AB57="","",受験者名簿!AB57)</f>
        <v/>
      </c>
      <c r="E51" s="170" t="str">
        <f>""</f>
        <v/>
      </c>
      <c r="F51" s="170" t="str">
        <f>IF(受験者名簿!J57="","",TEXT(SUBSTITUTE(受験者名簿!J57,".","/"),"yyyy/mm/dd"))</f>
        <v/>
      </c>
      <c r="G51" s="170" t="str">
        <f>IF(受験者名簿!C57="","",TRIM(受験者名簿!C57))</f>
        <v/>
      </c>
      <c r="H51" s="170" t="str">
        <f>IF(受験者名簿!D57="","",TRIM(受験者名簿!D57))</f>
        <v/>
      </c>
      <c r="I51" s="170" t="str">
        <f>IF(受験者名簿!E57="","",DBCS(TRIM(PHONETIC(受験者名簿!E57))))</f>
        <v/>
      </c>
      <c r="J51" s="170" t="str">
        <f>IF(受験者名簿!F57="","",DBCS(TRIM(PHONETIC(受験者名簿!F57))))</f>
        <v/>
      </c>
      <c r="K51" s="170" t="str">
        <f>IF(受験者名簿!G57="","",TRIM(PROPER(受験者名簿!G57)))</f>
        <v/>
      </c>
      <c r="L51" s="170" t="str">
        <f>IF(受験者名簿!H57="","",TRIM(PROPER(受験者名簿!H57)))</f>
        <v/>
      </c>
      <c r="M51" s="170" t="str">
        <f>IF(受験者名簿!M57="","",受験者名簿!M57)</f>
        <v/>
      </c>
      <c r="N51" s="170" t="str">
        <f>IF(受験者名簿!L57="","",受験者名簿!L57)</f>
        <v/>
      </c>
      <c r="O51" s="170" t="str">
        <f>IF(受験者名簿!N57="","",受験者名簿!N57)</f>
        <v/>
      </c>
      <c r="P51" s="170" t="str">
        <f>IF(受験者名簿!O57="","",受験者名簿!O57)</f>
        <v/>
      </c>
      <c r="Q51" s="170" t="str">
        <f>IF(受験者名簿!P57="","",受験者名簿!P57)</f>
        <v/>
      </c>
      <c r="R51" s="170" t="str">
        <f>IF(受験者名簿!Q57="","",受験者名簿!Q57)</f>
        <v/>
      </c>
      <c r="S51" s="170" t="str">
        <f>IF(受験者名簿!R57="","",受験者名簿!R57)</f>
        <v/>
      </c>
      <c r="T51" s="170" t="str">
        <f>IF(受験者名簿!S57="","",受験者名簿!S57)</f>
        <v/>
      </c>
      <c r="U51" s="170" t="str">
        <f>IF(受験者名簿!T57="","",受験者名簿!T57)</f>
        <v/>
      </c>
      <c r="V51" s="170" t="str">
        <f>IF(受験者名簿!U57="","",受験者名簿!U57)</f>
        <v/>
      </c>
      <c r="W51" s="170" t="str">
        <f>IF(受験者名簿!V57="","",受験者名簿!V57)</f>
        <v/>
      </c>
      <c r="X51" s="170" t="str">
        <f>IF(受験者名簿!W57="","",受験者名簿!W57)</f>
        <v/>
      </c>
      <c r="Y51" s="170" t="str">
        <f>""</f>
        <v/>
      </c>
      <c r="Z51" s="170" t="str">
        <f>""</f>
        <v/>
      </c>
      <c r="AA51" s="170" t="str">
        <f>""</f>
        <v/>
      </c>
      <c r="AB51" s="170" t="str">
        <f>""</f>
        <v/>
      </c>
      <c r="AC51" s="170" t="str">
        <f>IF(受験者名簿!I57="","",受験者名簿!I57)</f>
        <v/>
      </c>
      <c r="AD51" s="170" t="str">
        <f>""</f>
        <v/>
      </c>
      <c r="AE51" s="170" t="str">
        <f>""</f>
        <v/>
      </c>
      <c r="AF51" s="170" t="str">
        <f>IF(受験者名簿!AC57="","",受験者名簿!AC57)</f>
        <v/>
      </c>
      <c r="AG51" s="170" t="str">
        <f>""</f>
        <v/>
      </c>
      <c r="AH51" s="171" t="str">
        <f>IF(受験者名簿!AA57="","",受験者名簿!AA57)</f>
        <v/>
      </c>
      <c r="AI51" s="170" t="str">
        <f>IF(受験者名簿!AD57="","",受験者名簿!AD57)</f>
        <v/>
      </c>
      <c r="AJ51" s="170" t="str">
        <f>IF(受験者名簿!AE57="","",受験者名簿!AE57)</f>
        <v/>
      </c>
      <c r="AK51" s="170" t="str">
        <f>IF(G51="","",受験者名簿!AJ57)&amp;""</f>
        <v/>
      </c>
      <c r="AL51" s="170" t="str">
        <f>IF($G51="","",'受験申込書(団体)'!$K$22)</f>
        <v/>
      </c>
      <c r="AM51" s="170" t="str">
        <f>IF($G51="","",'受験申込書(団体)'!$K$23)</f>
        <v/>
      </c>
      <c r="AN51" s="170" t="str">
        <f>IF($G51="","",'受験申込書(団体)'!$K$25)</f>
        <v/>
      </c>
      <c r="AO51" s="170" t="str">
        <f>IF($G51="","",'受験申込書(団体)'!$L$25)</f>
        <v/>
      </c>
      <c r="AP51" s="170" t="str">
        <f>IF($G51="","",'受験申込書(団体)'!$K$26)</f>
        <v/>
      </c>
      <c r="AQ51" s="170" t="str">
        <f>IF($G51="","",'受験申込書(団体)'!$K$27)</f>
        <v/>
      </c>
      <c r="AR51" s="170" t="str">
        <f>IF($G51="","",'受験申込書(団体)'!$K$28)</f>
        <v/>
      </c>
      <c r="AS51" s="170" t="str">
        <f>IF($G51="","",'受験申込書(団体)'!$K$29)</f>
        <v/>
      </c>
      <c r="AT51" s="170" t="str">
        <f>IF($G51="","",'受験申込書(団体)'!$K$30)</f>
        <v/>
      </c>
      <c r="AU51" s="170" t="str">
        <f>IF($G51="","",'受験申込書(団体)'!$K$31)</f>
        <v/>
      </c>
      <c r="AV51" s="170" t="str">
        <f>IF($G51="","",'受験申込書(団体)'!$K$32)</f>
        <v/>
      </c>
      <c r="AW51" s="170" t="str">
        <f>IF($G51="","",'受験申込書(団体)'!$K$33)</f>
        <v/>
      </c>
      <c r="AX51" s="170" t="str">
        <f>IF($G51="","",'受験申込書(団体)'!$K$24)</f>
        <v/>
      </c>
      <c r="AY51" s="169" t="str">
        <f>IF($G51="","",'受験申込書(団体)'!$E$24)</f>
        <v/>
      </c>
      <c r="AZ51" s="169" t="str">
        <f>IF($G51="","",'受験申込書(団体)'!$E$22&amp;" "&amp;'受験申込書(団体)'!$E$23)</f>
        <v/>
      </c>
      <c r="BA51" s="160" t="str">
        <f>IF($G51="","",受験者名簿!AL57)</f>
        <v/>
      </c>
      <c r="BB51" s="169" t="str">
        <f>""</f>
        <v/>
      </c>
      <c r="BC51" s="169" t="str">
        <f t="shared" si="1"/>
        <v/>
      </c>
      <c r="BD51" s="169" t="str">
        <f t="shared" si="2"/>
        <v/>
      </c>
      <c r="BE51" s="169" t="str">
        <f>""</f>
        <v/>
      </c>
      <c r="BF51" s="169" t="str">
        <f>""</f>
        <v/>
      </c>
      <c r="BG51" s="169" t="str">
        <f t="shared" si="3"/>
        <v/>
      </c>
      <c r="BH51" s="169" t="str">
        <f t="shared" si="4"/>
        <v/>
      </c>
    </row>
    <row r="52" spans="1:60" x14ac:dyDescent="0.2">
      <c r="A52" s="169" t="str">
        <f>IF(受験者名簿!C58="","",受験者名簿!A58)</f>
        <v/>
      </c>
      <c r="B52" s="170" t="str">
        <f>IF(受験者名簿!Z58="","",受験者名簿!Z58)</f>
        <v/>
      </c>
      <c r="C52" s="170" t="str">
        <f t="shared" si="0"/>
        <v/>
      </c>
      <c r="D52" s="170" t="str">
        <f>IF(受験者名簿!AB58="","",受験者名簿!AB58)</f>
        <v/>
      </c>
      <c r="E52" s="170" t="str">
        <f>""</f>
        <v/>
      </c>
      <c r="F52" s="170" t="str">
        <f>IF(受験者名簿!J58="","",TEXT(SUBSTITUTE(受験者名簿!J58,".","/"),"yyyy/mm/dd"))</f>
        <v/>
      </c>
      <c r="G52" s="170" t="str">
        <f>IF(受験者名簿!C58="","",TRIM(受験者名簿!C58))</f>
        <v/>
      </c>
      <c r="H52" s="170" t="str">
        <f>IF(受験者名簿!D58="","",TRIM(受験者名簿!D58))</f>
        <v/>
      </c>
      <c r="I52" s="170" t="str">
        <f>IF(受験者名簿!E58="","",DBCS(TRIM(PHONETIC(受験者名簿!E58))))</f>
        <v/>
      </c>
      <c r="J52" s="170" t="str">
        <f>IF(受験者名簿!F58="","",DBCS(TRIM(PHONETIC(受験者名簿!F58))))</f>
        <v/>
      </c>
      <c r="K52" s="170" t="str">
        <f>IF(受験者名簿!G58="","",TRIM(PROPER(受験者名簿!G58)))</f>
        <v/>
      </c>
      <c r="L52" s="170" t="str">
        <f>IF(受験者名簿!H58="","",TRIM(PROPER(受験者名簿!H58)))</f>
        <v/>
      </c>
      <c r="M52" s="170" t="str">
        <f>IF(受験者名簿!M58="","",受験者名簿!M58)</f>
        <v/>
      </c>
      <c r="N52" s="170" t="str">
        <f>IF(受験者名簿!L58="","",受験者名簿!L58)</f>
        <v/>
      </c>
      <c r="O52" s="170" t="str">
        <f>IF(受験者名簿!N58="","",受験者名簿!N58)</f>
        <v/>
      </c>
      <c r="P52" s="170" t="str">
        <f>IF(受験者名簿!O58="","",受験者名簿!O58)</f>
        <v/>
      </c>
      <c r="Q52" s="170" t="str">
        <f>IF(受験者名簿!P58="","",受験者名簿!P58)</f>
        <v/>
      </c>
      <c r="R52" s="170" t="str">
        <f>IF(受験者名簿!Q58="","",受験者名簿!Q58)</f>
        <v/>
      </c>
      <c r="S52" s="170" t="str">
        <f>IF(受験者名簿!R58="","",受験者名簿!R58)</f>
        <v/>
      </c>
      <c r="T52" s="170" t="str">
        <f>IF(受験者名簿!S58="","",受験者名簿!S58)</f>
        <v/>
      </c>
      <c r="U52" s="170" t="str">
        <f>IF(受験者名簿!T58="","",受験者名簿!T58)</f>
        <v/>
      </c>
      <c r="V52" s="170" t="str">
        <f>IF(受験者名簿!U58="","",受験者名簿!U58)</f>
        <v/>
      </c>
      <c r="W52" s="170" t="str">
        <f>IF(受験者名簿!V58="","",受験者名簿!V58)</f>
        <v/>
      </c>
      <c r="X52" s="170" t="str">
        <f>IF(受験者名簿!W58="","",受験者名簿!W58)</f>
        <v/>
      </c>
      <c r="Y52" s="170" t="str">
        <f>""</f>
        <v/>
      </c>
      <c r="Z52" s="170" t="str">
        <f>""</f>
        <v/>
      </c>
      <c r="AA52" s="170" t="str">
        <f>""</f>
        <v/>
      </c>
      <c r="AB52" s="170" t="str">
        <f>""</f>
        <v/>
      </c>
      <c r="AC52" s="170" t="str">
        <f>IF(受験者名簿!I58="","",受験者名簿!I58)</f>
        <v/>
      </c>
      <c r="AD52" s="170" t="str">
        <f>""</f>
        <v/>
      </c>
      <c r="AE52" s="170" t="str">
        <f>""</f>
        <v/>
      </c>
      <c r="AF52" s="170" t="str">
        <f>IF(受験者名簿!AC58="","",受験者名簿!AC58)</f>
        <v/>
      </c>
      <c r="AG52" s="170" t="str">
        <f>""</f>
        <v/>
      </c>
      <c r="AH52" s="171" t="str">
        <f>IF(受験者名簿!AA58="","",受験者名簿!AA58)</f>
        <v/>
      </c>
      <c r="AI52" s="170" t="str">
        <f>IF(受験者名簿!AD58="","",受験者名簿!AD58)</f>
        <v/>
      </c>
      <c r="AJ52" s="170" t="str">
        <f>IF(受験者名簿!AE58="","",受験者名簿!AE58)</f>
        <v/>
      </c>
      <c r="AK52" s="170" t="str">
        <f>IF(G52="","",受験者名簿!AJ58)&amp;""</f>
        <v/>
      </c>
      <c r="AL52" s="170" t="str">
        <f>IF($G52="","",'受験申込書(団体)'!$K$22)</f>
        <v/>
      </c>
      <c r="AM52" s="170" t="str">
        <f>IF($G52="","",'受験申込書(団体)'!$K$23)</f>
        <v/>
      </c>
      <c r="AN52" s="170" t="str">
        <f>IF($G52="","",'受験申込書(団体)'!$K$25)</f>
        <v/>
      </c>
      <c r="AO52" s="170" t="str">
        <f>IF($G52="","",'受験申込書(団体)'!$L$25)</f>
        <v/>
      </c>
      <c r="AP52" s="170" t="str">
        <f>IF($G52="","",'受験申込書(団体)'!$K$26)</f>
        <v/>
      </c>
      <c r="AQ52" s="170" t="str">
        <f>IF($G52="","",'受験申込書(団体)'!$K$27)</f>
        <v/>
      </c>
      <c r="AR52" s="170" t="str">
        <f>IF($G52="","",'受験申込書(団体)'!$K$28)</f>
        <v/>
      </c>
      <c r="AS52" s="170" t="str">
        <f>IF($G52="","",'受験申込書(団体)'!$K$29)</f>
        <v/>
      </c>
      <c r="AT52" s="170" t="str">
        <f>IF($G52="","",'受験申込書(団体)'!$K$30)</f>
        <v/>
      </c>
      <c r="AU52" s="170" t="str">
        <f>IF($G52="","",'受験申込書(団体)'!$K$31)</f>
        <v/>
      </c>
      <c r="AV52" s="170" t="str">
        <f>IF($G52="","",'受験申込書(団体)'!$K$32)</f>
        <v/>
      </c>
      <c r="AW52" s="170" t="str">
        <f>IF($G52="","",'受験申込書(団体)'!$K$33)</f>
        <v/>
      </c>
      <c r="AX52" s="170" t="str">
        <f>IF($G52="","",'受験申込書(団体)'!$K$24)</f>
        <v/>
      </c>
      <c r="AY52" s="169" t="str">
        <f>IF($G52="","",'受験申込書(団体)'!$E$24)</f>
        <v/>
      </c>
      <c r="AZ52" s="169" t="str">
        <f>IF($G52="","",'受験申込書(団体)'!$E$22&amp;" "&amp;'受験申込書(団体)'!$E$23)</f>
        <v/>
      </c>
      <c r="BA52" s="160" t="str">
        <f>IF($G52="","",受験者名簿!AL58)</f>
        <v/>
      </c>
      <c r="BB52" s="169" t="str">
        <f>""</f>
        <v/>
      </c>
      <c r="BC52" s="169" t="str">
        <f t="shared" si="1"/>
        <v/>
      </c>
      <c r="BD52" s="169" t="str">
        <f t="shared" si="2"/>
        <v/>
      </c>
      <c r="BE52" s="169" t="str">
        <f>""</f>
        <v/>
      </c>
      <c r="BF52" s="169" t="str">
        <f>""</f>
        <v/>
      </c>
      <c r="BG52" s="169" t="str">
        <f t="shared" si="3"/>
        <v/>
      </c>
      <c r="BH52" s="169" t="str">
        <f t="shared" si="4"/>
        <v/>
      </c>
    </row>
    <row r="53" spans="1:60" x14ac:dyDescent="0.2">
      <c r="A53" s="169" t="str">
        <f>IF(受験者名簿!C59="","",受験者名簿!A59)</f>
        <v/>
      </c>
      <c r="B53" s="170" t="str">
        <f>IF(受験者名簿!Z59="","",受験者名簿!Z59)</f>
        <v/>
      </c>
      <c r="C53" s="170" t="str">
        <f t="shared" si="0"/>
        <v/>
      </c>
      <c r="D53" s="170" t="str">
        <f>IF(受験者名簿!AB59="","",受験者名簿!AB59)</f>
        <v/>
      </c>
      <c r="E53" s="170" t="str">
        <f>""</f>
        <v/>
      </c>
      <c r="F53" s="170" t="str">
        <f>IF(受験者名簿!J59="","",TEXT(SUBSTITUTE(受験者名簿!J59,".","/"),"yyyy/mm/dd"))</f>
        <v/>
      </c>
      <c r="G53" s="170" t="str">
        <f>IF(受験者名簿!C59="","",TRIM(受験者名簿!C59))</f>
        <v/>
      </c>
      <c r="H53" s="170" t="str">
        <f>IF(受験者名簿!D59="","",TRIM(受験者名簿!D59))</f>
        <v/>
      </c>
      <c r="I53" s="170" t="str">
        <f>IF(受験者名簿!E59="","",DBCS(TRIM(PHONETIC(受験者名簿!E59))))</f>
        <v/>
      </c>
      <c r="J53" s="170" t="str">
        <f>IF(受験者名簿!F59="","",DBCS(TRIM(PHONETIC(受験者名簿!F59))))</f>
        <v/>
      </c>
      <c r="K53" s="170" t="str">
        <f>IF(受験者名簿!G59="","",TRIM(PROPER(受験者名簿!G59)))</f>
        <v/>
      </c>
      <c r="L53" s="170" t="str">
        <f>IF(受験者名簿!H59="","",TRIM(PROPER(受験者名簿!H59)))</f>
        <v/>
      </c>
      <c r="M53" s="170" t="str">
        <f>IF(受験者名簿!M59="","",受験者名簿!M59)</f>
        <v/>
      </c>
      <c r="N53" s="170" t="str">
        <f>IF(受験者名簿!L59="","",受験者名簿!L59)</f>
        <v/>
      </c>
      <c r="O53" s="170" t="str">
        <f>IF(受験者名簿!N59="","",受験者名簿!N59)</f>
        <v/>
      </c>
      <c r="P53" s="170" t="str">
        <f>IF(受験者名簿!O59="","",受験者名簿!O59)</f>
        <v/>
      </c>
      <c r="Q53" s="170" t="str">
        <f>IF(受験者名簿!P59="","",受験者名簿!P59)</f>
        <v/>
      </c>
      <c r="R53" s="170" t="str">
        <f>IF(受験者名簿!Q59="","",受験者名簿!Q59)</f>
        <v/>
      </c>
      <c r="S53" s="170" t="str">
        <f>IF(受験者名簿!R59="","",受験者名簿!R59)</f>
        <v/>
      </c>
      <c r="T53" s="170" t="str">
        <f>IF(受験者名簿!S59="","",受験者名簿!S59)</f>
        <v/>
      </c>
      <c r="U53" s="170" t="str">
        <f>IF(受験者名簿!T59="","",受験者名簿!T59)</f>
        <v/>
      </c>
      <c r="V53" s="170" t="str">
        <f>IF(受験者名簿!U59="","",受験者名簿!U59)</f>
        <v/>
      </c>
      <c r="W53" s="170" t="str">
        <f>IF(受験者名簿!V59="","",受験者名簿!V59)</f>
        <v/>
      </c>
      <c r="X53" s="170" t="str">
        <f>IF(受験者名簿!W59="","",受験者名簿!W59)</f>
        <v/>
      </c>
      <c r="Y53" s="170" t="str">
        <f>""</f>
        <v/>
      </c>
      <c r="Z53" s="170" t="str">
        <f>""</f>
        <v/>
      </c>
      <c r="AA53" s="170" t="str">
        <f>""</f>
        <v/>
      </c>
      <c r="AB53" s="170" t="str">
        <f>""</f>
        <v/>
      </c>
      <c r="AC53" s="170" t="str">
        <f>IF(受験者名簿!I59="","",受験者名簿!I59)</f>
        <v/>
      </c>
      <c r="AD53" s="170" t="str">
        <f>""</f>
        <v/>
      </c>
      <c r="AE53" s="170" t="str">
        <f>""</f>
        <v/>
      </c>
      <c r="AF53" s="170" t="str">
        <f>IF(受験者名簿!AC59="","",受験者名簿!AC59)</f>
        <v/>
      </c>
      <c r="AG53" s="170" t="str">
        <f>""</f>
        <v/>
      </c>
      <c r="AH53" s="171" t="str">
        <f>IF(受験者名簿!AA59="","",受験者名簿!AA59)</f>
        <v/>
      </c>
      <c r="AI53" s="170" t="str">
        <f>IF(受験者名簿!AD59="","",受験者名簿!AD59)</f>
        <v/>
      </c>
      <c r="AJ53" s="170" t="str">
        <f>IF(受験者名簿!AE59="","",受験者名簿!AE59)</f>
        <v/>
      </c>
      <c r="AK53" s="170" t="str">
        <f>IF(G53="","",受験者名簿!AJ59)&amp;""</f>
        <v/>
      </c>
      <c r="AL53" s="170" t="str">
        <f>IF($G53="","",'受験申込書(団体)'!$K$22)</f>
        <v/>
      </c>
      <c r="AM53" s="170" t="str">
        <f>IF($G53="","",'受験申込書(団体)'!$K$23)</f>
        <v/>
      </c>
      <c r="AN53" s="170" t="str">
        <f>IF($G53="","",'受験申込書(団体)'!$K$25)</f>
        <v/>
      </c>
      <c r="AO53" s="170" t="str">
        <f>IF($G53="","",'受験申込書(団体)'!$L$25)</f>
        <v/>
      </c>
      <c r="AP53" s="170" t="str">
        <f>IF($G53="","",'受験申込書(団体)'!$K$26)</f>
        <v/>
      </c>
      <c r="AQ53" s="170" t="str">
        <f>IF($G53="","",'受験申込書(団体)'!$K$27)</f>
        <v/>
      </c>
      <c r="AR53" s="170" t="str">
        <f>IF($G53="","",'受験申込書(団体)'!$K$28)</f>
        <v/>
      </c>
      <c r="AS53" s="170" t="str">
        <f>IF($G53="","",'受験申込書(団体)'!$K$29)</f>
        <v/>
      </c>
      <c r="AT53" s="170" t="str">
        <f>IF($G53="","",'受験申込書(団体)'!$K$30)</f>
        <v/>
      </c>
      <c r="AU53" s="170" t="str">
        <f>IF($G53="","",'受験申込書(団体)'!$K$31)</f>
        <v/>
      </c>
      <c r="AV53" s="170" t="str">
        <f>IF($G53="","",'受験申込書(団体)'!$K$32)</f>
        <v/>
      </c>
      <c r="AW53" s="170" t="str">
        <f>IF($G53="","",'受験申込書(団体)'!$K$33)</f>
        <v/>
      </c>
      <c r="AX53" s="170" t="str">
        <f>IF($G53="","",'受験申込書(団体)'!$K$24)</f>
        <v/>
      </c>
      <c r="AY53" s="169" t="str">
        <f>IF($G53="","",'受験申込書(団体)'!$E$24)</f>
        <v/>
      </c>
      <c r="AZ53" s="169" t="str">
        <f>IF($G53="","",'受験申込書(団体)'!$E$22&amp;" "&amp;'受験申込書(団体)'!$E$23)</f>
        <v/>
      </c>
      <c r="BA53" s="160" t="str">
        <f>IF($G53="","",受験者名簿!AL59)</f>
        <v/>
      </c>
      <c r="BB53" s="169" t="str">
        <f>""</f>
        <v/>
      </c>
      <c r="BC53" s="169" t="str">
        <f t="shared" si="1"/>
        <v/>
      </c>
      <c r="BD53" s="169" t="str">
        <f t="shared" si="2"/>
        <v/>
      </c>
      <c r="BE53" s="169" t="str">
        <f>""</f>
        <v/>
      </c>
      <c r="BF53" s="169" t="str">
        <f>""</f>
        <v/>
      </c>
      <c r="BG53" s="169" t="str">
        <f t="shared" si="3"/>
        <v/>
      </c>
      <c r="BH53" s="169" t="str">
        <f t="shared" si="4"/>
        <v/>
      </c>
    </row>
    <row r="54" spans="1:60" x14ac:dyDescent="0.2">
      <c r="A54" s="169" t="str">
        <f>IF(受験者名簿!C60="","",受験者名簿!A60)</f>
        <v/>
      </c>
      <c r="B54" s="170" t="str">
        <f>IF(受験者名簿!Z60="","",受験者名簿!Z60)</f>
        <v/>
      </c>
      <c r="C54" s="170" t="str">
        <f t="shared" si="0"/>
        <v/>
      </c>
      <c r="D54" s="170" t="str">
        <f>IF(受験者名簿!AB60="","",受験者名簿!AB60)</f>
        <v/>
      </c>
      <c r="E54" s="170" t="str">
        <f>""</f>
        <v/>
      </c>
      <c r="F54" s="170" t="str">
        <f>IF(受験者名簿!J60="","",TEXT(SUBSTITUTE(受験者名簿!J60,".","/"),"yyyy/mm/dd"))</f>
        <v/>
      </c>
      <c r="G54" s="170" t="str">
        <f>IF(受験者名簿!C60="","",TRIM(受験者名簿!C60))</f>
        <v/>
      </c>
      <c r="H54" s="170" t="str">
        <f>IF(受験者名簿!D60="","",TRIM(受験者名簿!D60))</f>
        <v/>
      </c>
      <c r="I54" s="170" t="str">
        <f>IF(受験者名簿!E60="","",DBCS(TRIM(PHONETIC(受験者名簿!E60))))</f>
        <v/>
      </c>
      <c r="J54" s="170" t="str">
        <f>IF(受験者名簿!F60="","",DBCS(TRIM(PHONETIC(受験者名簿!F60))))</f>
        <v/>
      </c>
      <c r="K54" s="170" t="str">
        <f>IF(受験者名簿!G60="","",TRIM(PROPER(受験者名簿!G60)))</f>
        <v/>
      </c>
      <c r="L54" s="170" t="str">
        <f>IF(受験者名簿!H60="","",TRIM(PROPER(受験者名簿!H60)))</f>
        <v/>
      </c>
      <c r="M54" s="170" t="str">
        <f>IF(受験者名簿!M60="","",受験者名簿!M60)</f>
        <v/>
      </c>
      <c r="N54" s="170" t="str">
        <f>IF(受験者名簿!L60="","",受験者名簿!L60)</f>
        <v/>
      </c>
      <c r="O54" s="170" t="str">
        <f>IF(受験者名簿!N60="","",受験者名簿!N60)</f>
        <v/>
      </c>
      <c r="P54" s="170" t="str">
        <f>IF(受験者名簿!O60="","",受験者名簿!O60)</f>
        <v/>
      </c>
      <c r="Q54" s="170" t="str">
        <f>IF(受験者名簿!P60="","",受験者名簿!P60)</f>
        <v/>
      </c>
      <c r="R54" s="170" t="str">
        <f>IF(受験者名簿!Q60="","",受験者名簿!Q60)</f>
        <v/>
      </c>
      <c r="S54" s="170" t="str">
        <f>IF(受験者名簿!R60="","",受験者名簿!R60)</f>
        <v/>
      </c>
      <c r="T54" s="170" t="str">
        <f>IF(受験者名簿!S60="","",受験者名簿!S60)</f>
        <v/>
      </c>
      <c r="U54" s="170" t="str">
        <f>IF(受験者名簿!T60="","",受験者名簿!T60)</f>
        <v/>
      </c>
      <c r="V54" s="170" t="str">
        <f>IF(受験者名簿!U60="","",受験者名簿!U60)</f>
        <v/>
      </c>
      <c r="W54" s="170" t="str">
        <f>IF(受験者名簿!V60="","",受験者名簿!V60)</f>
        <v/>
      </c>
      <c r="X54" s="170" t="str">
        <f>IF(受験者名簿!W60="","",受験者名簿!W60)</f>
        <v/>
      </c>
      <c r="Y54" s="170" t="str">
        <f>""</f>
        <v/>
      </c>
      <c r="Z54" s="170" t="str">
        <f>""</f>
        <v/>
      </c>
      <c r="AA54" s="170" t="str">
        <f>""</f>
        <v/>
      </c>
      <c r="AB54" s="170" t="str">
        <f>""</f>
        <v/>
      </c>
      <c r="AC54" s="170" t="str">
        <f>IF(受験者名簿!I60="","",受験者名簿!I60)</f>
        <v/>
      </c>
      <c r="AD54" s="170" t="str">
        <f>""</f>
        <v/>
      </c>
      <c r="AE54" s="170" t="str">
        <f>""</f>
        <v/>
      </c>
      <c r="AF54" s="170" t="str">
        <f>IF(受験者名簿!AC60="","",受験者名簿!AC60)</f>
        <v/>
      </c>
      <c r="AG54" s="170" t="str">
        <f>""</f>
        <v/>
      </c>
      <c r="AH54" s="171" t="str">
        <f>IF(受験者名簿!AA60="","",受験者名簿!AA60)</f>
        <v/>
      </c>
      <c r="AI54" s="170" t="str">
        <f>IF(受験者名簿!AD60="","",受験者名簿!AD60)</f>
        <v/>
      </c>
      <c r="AJ54" s="170" t="str">
        <f>IF(受験者名簿!AE60="","",受験者名簿!AE60)</f>
        <v/>
      </c>
      <c r="AK54" s="170" t="str">
        <f>IF(G54="","",受験者名簿!AJ60)&amp;""</f>
        <v/>
      </c>
      <c r="AL54" s="170" t="str">
        <f>IF($G54="","",'受験申込書(団体)'!$K$22)</f>
        <v/>
      </c>
      <c r="AM54" s="170" t="str">
        <f>IF($G54="","",'受験申込書(団体)'!$K$23)</f>
        <v/>
      </c>
      <c r="AN54" s="170" t="str">
        <f>IF($G54="","",'受験申込書(団体)'!$K$25)</f>
        <v/>
      </c>
      <c r="AO54" s="170" t="str">
        <f>IF($G54="","",'受験申込書(団体)'!$L$25)</f>
        <v/>
      </c>
      <c r="AP54" s="170" t="str">
        <f>IF($G54="","",'受験申込書(団体)'!$K$26)</f>
        <v/>
      </c>
      <c r="AQ54" s="170" t="str">
        <f>IF($G54="","",'受験申込書(団体)'!$K$27)</f>
        <v/>
      </c>
      <c r="AR54" s="170" t="str">
        <f>IF($G54="","",'受験申込書(団体)'!$K$28)</f>
        <v/>
      </c>
      <c r="AS54" s="170" t="str">
        <f>IF($G54="","",'受験申込書(団体)'!$K$29)</f>
        <v/>
      </c>
      <c r="AT54" s="170" t="str">
        <f>IF($G54="","",'受験申込書(団体)'!$K$30)</f>
        <v/>
      </c>
      <c r="AU54" s="170" t="str">
        <f>IF($G54="","",'受験申込書(団体)'!$K$31)</f>
        <v/>
      </c>
      <c r="AV54" s="170" t="str">
        <f>IF($G54="","",'受験申込書(団体)'!$K$32)</f>
        <v/>
      </c>
      <c r="AW54" s="170" t="str">
        <f>IF($G54="","",'受験申込書(団体)'!$K$33)</f>
        <v/>
      </c>
      <c r="AX54" s="170" t="str">
        <f>IF($G54="","",'受験申込書(団体)'!$K$24)</f>
        <v/>
      </c>
      <c r="AY54" s="169" t="str">
        <f>IF($G54="","",'受験申込書(団体)'!$E$24)</f>
        <v/>
      </c>
      <c r="AZ54" s="169" t="str">
        <f>IF($G54="","",'受験申込書(団体)'!$E$22&amp;" "&amp;'受験申込書(団体)'!$E$23)</f>
        <v/>
      </c>
      <c r="BA54" s="160" t="str">
        <f>IF($G54="","",受験者名簿!AL60)</f>
        <v/>
      </c>
      <c r="BB54" s="169" t="str">
        <f>""</f>
        <v/>
      </c>
      <c r="BC54" s="169" t="str">
        <f t="shared" si="1"/>
        <v/>
      </c>
      <c r="BD54" s="169" t="str">
        <f t="shared" si="2"/>
        <v/>
      </c>
      <c r="BE54" s="169" t="str">
        <f>""</f>
        <v/>
      </c>
      <c r="BF54" s="169" t="str">
        <f>""</f>
        <v/>
      </c>
      <c r="BG54" s="169" t="str">
        <f t="shared" si="3"/>
        <v/>
      </c>
      <c r="BH54" s="169" t="str">
        <f t="shared" si="4"/>
        <v/>
      </c>
    </row>
    <row r="55" spans="1:60" x14ac:dyDescent="0.2">
      <c r="A55" s="169" t="str">
        <f>IF(受験者名簿!C61="","",受験者名簿!A61)</f>
        <v/>
      </c>
      <c r="B55" s="170" t="str">
        <f>IF(受験者名簿!Z61="","",受験者名簿!Z61)</f>
        <v/>
      </c>
      <c r="C55" s="170" t="str">
        <f t="shared" si="0"/>
        <v/>
      </c>
      <c r="D55" s="170" t="str">
        <f>IF(受験者名簿!AB61="","",受験者名簿!AB61)</f>
        <v/>
      </c>
      <c r="E55" s="170" t="str">
        <f>""</f>
        <v/>
      </c>
      <c r="F55" s="170" t="str">
        <f>IF(受験者名簿!J61="","",TEXT(SUBSTITUTE(受験者名簿!J61,".","/"),"yyyy/mm/dd"))</f>
        <v/>
      </c>
      <c r="G55" s="170" t="str">
        <f>IF(受験者名簿!C61="","",TRIM(受験者名簿!C61))</f>
        <v/>
      </c>
      <c r="H55" s="170" t="str">
        <f>IF(受験者名簿!D61="","",TRIM(受験者名簿!D61))</f>
        <v/>
      </c>
      <c r="I55" s="170" t="str">
        <f>IF(受験者名簿!E61="","",DBCS(TRIM(PHONETIC(受験者名簿!E61))))</f>
        <v/>
      </c>
      <c r="J55" s="170" t="str">
        <f>IF(受験者名簿!F61="","",DBCS(TRIM(PHONETIC(受験者名簿!F61))))</f>
        <v/>
      </c>
      <c r="K55" s="170" t="str">
        <f>IF(受験者名簿!G61="","",TRIM(PROPER(受験者名簿!G61)))</f>
        <v/>
      </c>
      <c r="L55" s="170" t="str">
        <f>IF(受験者名簿!H61="","",TRIM(PROPER(受験者名簿!H61)))</f>
        <v/>
      </c>
      <c r="M55" s="170" t="str">
        <f>IF(受験者名簿!M61="","",受験者名簿!M61)</f>
        <v/>
      </c>
      <c r="N55" s="170" t="str">
        <f>IF(受験者名簿!L61="","",受験者名簿!L61)</f>
        <v/>
      </c>
      <c r="O55" s="170" t="str">
        <f>IF(受験者名簿!N61="","",受験者名簿!N61)</f>
        <v/>
      </c>
      <c r="P55" s="170" t="str">
        <f>IF(受験者名簿!O61="","",受験者名簿!O61)</f>
        <v/>
      </c>
      <c r="Q55" s="170" t="str">
        <f>IF(受験者名簿!P61="","",受験者名簿!P61)</f>
        <v/>
      </c>
      <c r="R55" s="170" t="str">
        <f>IF(受験者名簿!Q61="","",受験者名簿!Q61)</f>
        <v/>
      </c>
      <c r="S55" s="170" t="str">
        <f>IF(受験者名簿!R61="","",受験者名簿!R61)</f>
        <v/>
      </c>
      <c r="T55" s="170" t="str">
        <f>IF(受験者名簿!S61="","",受験者名簿!S61)</f>
        <v/>
      </c>
      <c r="U55" s="170" t="str">
        <f>IF(受験者名簿!T61="","",受験者名簿!T61)</f>
        <v/>
      </c>
      <c r="V55" s="170" t="str">
        <f>IF(受験者名簿!U61="","",受験者名簿!U61)</f>
        <v/>
      </c>
      <c r="W55" s="170" t="str">
        <f>IF(受験者名簿!V61="","",受験者名簿!V61)</f>
        <v/>
      </c>
      <c r="X55" s="170" t="str">
        <f>IF(受験者名簿!W61="","",受験者名簿!W61)</f>
        <v/>
      </c>
      <c r="Y55" s="170" t="str">
        <f>""</f>
        <v/>
      </c>
      <c r="Z55" s="170" t="str">
        <f>""</f>
        <v/>
      </c>
      <c r="AA55" s="170" t="str">
        <f>""</f>
        <v/>
      </c>
      <c r="AB55" s="170" t="str">
        <f>""</f>
        <v/>
      </c>
      <c r="AC55" s="170" t="str">
        <f>IF(受験者名簿!I61="","",受験者名簿!I61)</f>
        <v/>
      </c>
      <c r="AD55" s="170" t="str">
        <f>""</f>
        <v/>
      </c>
      <c r="AE55" s="170" t="str">
        <f>""</f>
        <v/>
      </c>
      <c r="AF55" s="170" t="str">
        <f>IF(受験者名簿!AC61="","",受験者名簿!AC61)</f>
        <v/>
      </c>
      <c r="AG55" s="170" t="str">
        <f>""</f>
        <v/>
      </c>
      <c r="AH55" s="171" t="str">
        <f>IF(受験者名簿!AA61="","",受験者名簿!AA61)</f>
        <v/>
      </c>
      <c r="AI55" s="170" t="str">
        <f>IF(受験者名簿!AD61="","",受験者名簿!AD61)</f>
        <v/>
      </c>
      <c r="AJ55" s="170" t="str">
        <f>IF(受験者名簿!AE61="","",受験者名簿!AE61)</f>
        <v/>
      </c>
      <c r="AK55" s="170" t="str">
        <f>IF(G55="","",受験者名簿!AJ61)&amp;""</f>
        <v/>
      </c>
      <c r="AL55" s="170" t="str">
        <f>IF($G55="","",'受験申込書(団体)'!$K$22)</f>
        <v/>
      </c>
      <c r="AM55" s="170" t="str">
        <f>IF($G55="","",'受験申込書(団体)'!$K$23)</f>
        <v/>
      </c>
      <c r="AN55" s="170" t="str">
        <f>IF($G55="","",'受験申込書(団体)'!$K$25)</f>
        <v/>
      </c>
      <c r="AO55" s="170" t="str">
        <f>IF($G55="","",'受験申込書(団体)'!$L$25)</f>
        <v/>
      </c>
      <c r="AP55" s="170" t="str">
        <f>IF($G55="","",'受験申込書(団体)'!$K$26)</f>
        <v/>
      </c>
      <c r="AQ55" s="170" t="str">
        <f>IF($G55="","",'受験申込書(団体)'!$K$27)</f>
        <v/>
      </c>
      <c r="AR55" s="170" t="str">
        <f>IF($G55="","",'受験申込書(団体)'!$K$28)</f>
        <v/>
      </c>
      <c r="AS55" s="170" t="str">
        <f>IF($G55="","",'受験申込書(団体)'!$K$29)</f>
        <v/>
      </c>
      <c r="AT55" s="170" t="str">
        <f>IF($G55="","",'受験申込書(団体)'!$K$30)</f>
        <v/>
      </c>
      <c r="AU55" s="170" t="str">
        <f>IF($G55="","",'受験申込書(団体)'!$K$31)</f>
        <v/>
      </c>
      <c r="AV55" s="170" t="str">
        <f>IF($G55="","",'受験申込書(団体)'!$K$32)</f>
        <v/>
      </c>
      <c r="AW55" s="170" t="str">
        <f>IF($G55="","",'受験申込書(団体)'!$K$33)</f>
        <v/>
      </c>
      <c r="AX55" s="170" t="str">
        <f>IF($G55="","",'受験申込書(団体)'!$K$24)</f>
        <v/>
      </c>
      <c r="AY55" s="169" t="str">
        <f>IF($G55="","",'受験申込書(団体)'!$E$24)</f>
        <v/>
      </c>
      <c r="AZ55" s="169" t="str">
        <f>IF($G55="","",'受験申込書(団体)'!$E$22&amp;" "&amp;'受験申込書(団体)'!$E$23)</f>
        <v/>
      </c>
      <c r="BA55" s="160" t="str">
        <f>IF($G55="","",受験者名簿!AL61)</f>
        <v/>
      </c>
      <c r="BB55" s="169" t="str">
        <f>""</f>
        <v/>
      </c>
      <c r="BC55" s="169" t="str">
        <f t="shared" si="1"/>
        <v/>
      </c>
      <c r="BD55" s="169" t="str">
        <f t="shared" si="2"/>
        <v/>
      </c>
      <c r="BE55" s="169" t="str">
        <f>""</f>
        <v/>
      </c>
      <c r="BF55" s="169" t="str">
        <f>""</f>
        <v/>
      </c>
      <c r="BG55" s="169" t="str">
        <f t="shared" si="3"/>
        <v/>
      </c>
      <c r="BH55" s="169" t="str">
        <f t="shared" si="4"/>
        <v/>
      </c>
    </row>
    <row r="56" spans="1:60" x14ac:dyDescent="0.2">
      <c r="A56" s="169" t="str">
        <f>IF(受験者名簿!C62="","",受験者名簿!A62)</f>
        <v/>
      </c>
      <c r="B56" s="170" t="str">
        <f>IF(受験者名簿!Z62="","",受験者名簿!Z62)</f>
        <v/>
      </c>
      <c r="C56" s="170" t="str">
        <f t="shared" si="0"/>
        <v/>
      </c>
      <c r="D56" s="170" t="str">
        <f>IF(受験者名簿!AB62="","",受験者名簿!AB62)</f>
        <v/>
      </c>
      <c r="E56" s="170" t="str">
        <f>""</f>
        <v/>
      </c>
      <c r="F56" s="170" t="str">
        <f>IF(受験者名簿!J62="","",TEXT(SUBSTITUTE(受験者名簿!J62,".","/"),"yyyy/mm/dd"))</f>
        <v/>
      </c>
      <c r="G56" s="170" t="str">
        <f>IF(受験者名簿!C62="","",TRIM(受験者名簿!C62))</f>
        <v/>
      </c>
      <c r="H56" s="170" t="str">
        <f>IF(受験者名簿!D62="","",TRIM(受験者名簿!D62))</f>
        <v/>
      </c>
      <c r="I56" s="170" t="str">
        <f>IF(受験者名簿!E62="","",DBCS(TRIM(PHONETIC(受験者名簿!E62))))</f>
        <v/>
      </c>
      <c r="J56" s="170" t="str">
        <f>IF(受験者名簿!F62="","",DBCS(TRIM(PHONETIC(受験者名簿!F62))))</f>
        <v/>
      </c>
      <c r="K56" s="170" t="str">
        <f>IF(受験者名簿!G62="","",TRIM(PROPER(受験者名簿!G62)))</f>
        <v/>
      </c>
      <c r="L56" s="170" t="str">
        <f>IF(受験者名簿!H62="","",TRIM(PROPER(受験者名簿!H62)))</f>
        <v/>
      </c>
      <c r="M56" s="170" t="str">
        <f>IF(受験者名簿!M62="","",受験者名簿!M62)</f>
        <v/>
      </c>
      <c r="N56" s="170" t="str">
        <f>IF(受験者名簿!L62="","",受験者名簿!L62)</f>
        <v/>
      </c>
      <c r="O56" s="170" t="str">
        <f>IF(受験者名簿!N62="","",受験者名簿!N62)</f>
        <v/>
      </c>
      <c r="P56" s="170" t="str">
        <f>IF(受験者名簿!O62="","",受験者名簿!O62)</f>
        <v/>
      </c>
      <c r="Q56" s="170" t="str">
        <f>IF(受験者名簿!P62="","",受験者名簿!P62)</f>
        <v/>
      </c>
      <c r="R56" s="170" t="str">
        <f>IF(受験者名簿!Q62="","",受験者名簿!Q62)</f>
        <v/>
      </c>
      <c r="S56" s="170" t="str">
        <f>IF(受験者名簿!R62="","",受験者名簿!R62)</f>
        <v/>
      </c>
      <c r="T56" s="170" t="str">
        <f>IF(受験者名簿!S62="","",受験者名簿!S62)</f>
        <v/>
      </c>
      <c r="U56" s="170" t="str">
        <f>IF(受験者名簿!T62="","",受験者名簿!T62)</f>
        <v/>
      </c>
      <c r="V56" s="170" t="str">
        <f>IF(受験者名簿!U62="","",受験者名簿!U62)</f>
        <v/>
      </c>
      <c r="W56" s="170" t="str">
        <f>IF(受験者名簿!V62="","",受験者名簿!V62)</f>
        <v/>
      </c>
      <c r="X56" s="170" t="str">
        <f>IF(受験者名簿!W62="","",受験者名簿!W62)</f>
        <v/>
      </c>
      <c r="Y56" s="170" t="str">
        <f>""</f>
        <v/>
      </c>
      <c r="Z56" s="170" t="str">
        <f>""</f>
        <v/>
      </c>
      <c r="AA56" s="170" t="str">
        <f>""</f>
        <v/>
      </c>
      <c r="AB56" s="170" t="str">
        <f>""</f>
        <v/>
      </c>
      <c r="AC56" s="170" t="str">
        <f>IF(受験者名簿!I62="","",受験者名簿!I62)</f>
        <v/>
      </c>
      <c r="AD56" s="170" t="str">
        <f>""</f>
        <v/>
      </c>
      <c r="AE56" s="170" t="str">
        <f>""</f>
        <v/>
      </c>
      <c r="AF56" s="170" t="str">
        <f>IF(受験者名簿!AC62="","",受験者名簿!AC62)</f>
        <v/>
      </c>
      <c r="AG56" s="170" t="str">
        <f>""</f>
        <v/>
      </c>
      <c r="AH56" s="171" t="str">
        <f>IF(受験者名簿!AA62="","",受験者名簿!AA62)</f>
        <v/>
      </c>
      <c r="AI56" s="170" t="str">
        <f>IF(受験者名簿!AD62="","",受験者名簿!AD62)</f>
        <v/>
      </c>
      <c r="AJ56" s="170" t="str">
        <f>IF(受験者名簿!AE62="","",受験者名簿!AE62)</f>
        <v/>
      </c>
      <c r="AK56" s="170" t="str">
        <f>IF(G56="","",受験者名簿!AJ62)&amp;""</f>
        <v/>
      </c>
      <c r="AL56" s="170" t="str">
        <f>IF($G56="","",'受験申込書(団体)'!$K$22)</f>
        <v/>
      </c>
      <c r="AM56" s="170" t="str">
        <f>IF($G56="","",'受験申込書(団体)'!$K$23)</f>
        <v/>
      </c>
      <c r="AN56" s="170" t="str">
        <f>IF($G56="","",'受験申込書(団体)'!$K$25)</f>
        <v/>
      </c>
      <c r="AO56" s="170" t="str">
        <f>IF($G56="","",'受験申込書(団体)'!$L$25)</f>
        <v/>
      </c>
      <c r="AP56" s="170" t="str">
        <f>IF($G56="","",'受験申込書(団体)'!$K$26)</f>
        <v/>
      </c>
      <c r="AQ56" s="170" t="str">
        <f>IF($G56="","",'受験申込書(団体)'!$K$27)</f>
        <v/>
      </c>
      <c r="AR56" s="170" t="str">
        <f>IF($G56="","",'受験申込書(団体)'!$K$28)</f>
        <v/>
      </c>
      <c r="AS56" s="170" t="str">
        <f>IF($G56="","",'受験申込書(団体)'!$K$29)</f>
        <v/>
      </c>
      <c r="AT56" s="170" t="str">
        <f>IF($G56="","",'受験申込書(団体)'!$K$30)</f>
        <v/>
      </c>
      <c r="AU56" s="170" t="str">
        <f>IF($G56="","",'受験申込書(団体)'!$K$31)</f>
        <v/>
      </c>
      <c r="AV56" s="170" t="str">
        <f>IF($G56="","",'受験申込書(団体)'!$K$32)</f>
        <v/>
      </c>
      <c r="AW56" s="170" t="str">
        <f>IF($G56="","",'受験申込書(団体)'!$K$33)</f>
        <v/>
      </c>
      <c r="AX56" s="170" t="str">
        <f>IF($G56="","",'受験申込書(団体)'!$K$24)</f>
        <v/>
      </c>
      <c r="AY56" s="169" t="str">
        <f>IF($G56="","",'受験申込書(団体)'!$E$24)</f>
        <v/>
      </c>
      <c r="AZ56" s="169" t="str">
        <f>IF($G56="","",'受験申込書(団体)'!$E$22&amp;" "&amp;'受験申込書(団体)'!$E$23)</f>
        <v/>
      </c>
      <c r="BA56" s="160" t="str">
        <f>IF($G56="","",受験者名簿!AL62)</f>
        <v/>
      </c>
      <c r="BB56" s="169" t="str">
        <f>""</f>
        <v/>
      </c>
      <c r="BC56" s="169" t="str">
        <f t="shared" si="1"/>
        <v/>
      </c>
      <c r="BD56" s="169" t="str">
        <f t="shared" si="2"/>
        <v/>
      </c>
      <c r="BE56" s="169" t="str">
        <f>""</f>
        <v/>
      </c>
      <c r="BF56" s="169" t="str">
        <f>""</f>
        <v/>
      </c>
      <c r="BG56" s="169" t="str">
        <f t="shared" si="3"/>
        <v/>
      </c>
      <c r="BH56" s="169" t="str">
        <f t="shared" si="4"/>
        <v/>
      </c>
    </row>
    <row r="57" spans="1:60" x14ac:dyDescent="0.2">
      <c r="A57" s="169" t="str">
        <f>IF(受験者名簿!C63="","",受験者名簿!A63)</f>
        <v/>
      </c>
      <c r="B57" s="170" t="str">
        <f>IF(受験者名簿!Z63="","",受験者名簿!Z63)</f>
        <v/>
      </c>
      <c r="C57" s="170" t="str">
        <f t="shared" si="0"/>
        <v/>
      </c>
      <c r="D57" s="170" t="str">
        <f>IF(受験者名簿!AB63="","",受験者名簿!AB63)</f>
        <v/>
      </c>
      <c r="E57" s="170" t="str">
        <f>""</f>
        <v/>
      </c>
      <c r="F57" s="170" t="str">
        <f>IF(受験者名簿!J63="","",TEXT(SUBSTITUTE(受験者名簿!J63,".","/"),"yyyy/mm/dd"))</f>
        <v/>
      </c>
      <c r="G57" s="170" t="str">
        <f>IF(受験者名簿!C63="","",TRIM(受験者名簿!C63))</f>
        <v/>
      </c>
      <c r="H57" s="170" t="str">
        <f>IF(受験者名簿!D63="","",TRIM(受験者名簿!D63))</f>
        <v/>
      </c>
      <c r="I57" s="170" t="str">
        <f>IF(受験者名簿!E63="","",DBCS(TRIM(PHONETIC(受験者名簿!E63))))</f>
        <v/>
      </c>
      <c r="J57" s="170" t="str">
        <f>IF(受験者名簿!F63="","",DBCS(TRIM(PHONETIC(受験者名簿!F63))))</f>
        <v/>
      </c>
      <c r="K57" s="170" t="str">
        <f>IF(受験者名簿!G63="","",TRIM(PROPER(受験者名簿!G63)))</f>
        <v/>
      </c>
      <c r="L57" s="170" t="str">
        <f>IF(受験者名簿!H63="","",TRIM(PROPER(受験者名簿!H63)))</f>
        <v/>
      </c>
      <c r="M57" s="170" t="str">
        <f>IF(受験者名簿!M63="","",受験者名簿!M63)</f>
        <v/>
      </c>
      <c r="N57" s="170" t="str">
        <f>IF(受験者名簿!L63="","",受験者名簿!L63)</f>
        <v/>
      </c>
      <c r="O57" s="170" t="str">
        <f>IF(受験者名簿!N63="","",受験者名簿!N63)</f>
        <v/>
      </c>
      <c r="P57" s="170" t="str">
        <f>IF(受験者名簿!O63="","",受験者名簿!O63)</f>
        <v/>
      </c>
      <c r="Q57" s="170" t="str">
        <f>IF(受験者名簿!P63="","",受験者名簿!P63)</f>
        <v/>
      </c>
      <c r="R57" s="170" t="str">
        <f>IF(受験者名簿!Q63="","",受験者名簿!Q63)</f>
        <v/>
      </c>
      <c r="S57" s="170" t="str">
        <f>IF(受験者名簿!R63="","",受験者名簿!R63)</f>
        <v/>
      </c>
      <c r="T57" s="170" t="str">
        <f>IF(受験者名簿!S63="","",受験者名簿!S63)</f>
        <v/>
      </c>
      <c r="U57" s="170" t="str">
        <f>IF(受験者名簿!T63="","",受験者名簿!T63)</f>
        <v/>
      </c>
      <c r="V57" s="170" t="str">
        <f>IF(受験者名簿!U63="","",受験者名簿!U63)</f>
        <v/>
      </c>
      <c r="W57" s="170" t="str">
        <f>IF(受験者名簿!V63="","",受験者名簿!V63)</f>
        <v/>
      </c>
      <c r="X57" s="170" t="str">
        <f>IF(受験者名簿!W63="","",受験者名簿!W63)</f>
        <v/>
      </c>
      <c r="Y57" s="170" t="str">
        <f>""</f>
        <v/>
      </c>
      <c r="Z57" s="170" t="str">
        <f>""</f>
        <v/>
      </c>
      <c r="AA57" s="170" t="str">
        <f>""</f>
        <v/>
      </c>
      <c r="AB57" s="170" t="str">
        <f>""</f>
        <v/>
      </c>
      <c r="AC57" s="170" t="str">
        <f>IF(受験者名簿!I63="","",受験者名簿!I63)</f>
        <v/>
      </c>
      <c r="AD57" s="170" t="str">
        <f>""</f>
        <v/>
      </c>
      <c r="AE57" s="170" t="str">
        <f>""</f>
        <v/>
      </c>
      <c r="AF57" s="170" t="str">
        <f>IF(受験者名簿!AC63="","",受験者名簿!AC63)</f>
        <v/>
      </c>
      <c r="AG57" s="170" t="str">
        <f>""</f>
        <v/>
      </c>
      <c r="AH57" s="171" t="str">
        <f>IF(受験者名簿!AA63="","",受験者名簿!AA63)</f>
        <v/>
      </c>
      <c r="AI57" s="170" t="str">
        <f>IF(受験者名簿!AD63="","",受験者名簿!AD63)</f>
        <v/>
      </c>
      <c r="AJ57" s="170" t="str">
        <f>IF(受験者名簿!AE63="","",受験者名簿!AE63)</f>
        <v/>
      </c>
      <c r="AK57" s="170" t="str">
        <f>IF(G57="","",受験者名簿!AJ63)&amp;""</f>
        <v/>
      </c>
      <c r="AL57" s="170" t="str">
        <f>IF($G57="","",'受験申込書(団体)'!$K$22)</f>
        <v/>
      </c>
      <c r="AM57" s="170" t="str">
        <f>IF($G57="","",'受験申込書(団体)'!$K$23)</f>
        <v/>
      </c>
      <c r="AN57" s="170" t="str">
        <f>IF($G57="","",'受験申込書(団体)'!$K$25)</f>
        <v/>
      </c>
      <c r="AO57" s="170" t="str">
        <f>IF($G57="","",'受験申込書(団体)'!$L$25)</f>
        <v/>
      </c>
      <c r="AP57" s="170" t="str">
        <f>IF($G57="","",'受験申込書(団体)'!$K$26)</f>
        <v/>
      </c>
      <c r="AQ57" s="170" t="str">
        <f>IF($G57="","",'受験申込書(団体)'!$K$27)</f>
        <v/>
      </c>
      <c r="AR57" s="170" t="str">
        <f>IF($G57="","",'受験申込書(団体)'!$K$28)</f>
        <v/>
      </c>
      <c r="AS57" s="170" t="str">
        <f>IF($G57="","",'受験申込書(団体)'!$K$29)</f>
        <v/>
      </c>
      <c r="AT57" s="170" t="str">
        <f>IF($G57="","",'受験申込書(団体)'!$K$30)</f>
        <v/>
      </c>
      <c r="AU57" s="170" t="str">
        <f>IF($G57="","",'受験申込書(団体)'!$K$31)</f>
        <v/>
      </c>
      <c r="AV57" s="170" t="str">
        <f>IF($G57="","",'受験申込書(団体)'!$K$32)</f>
        <v/>
      </c>
      <c r="AW57" s="170" t="str">
        <f>IF($G57="","",'受験申込書(団体)'!$K$33)</f>
        <v/>
      </c>
      <c r="AX57" s="170" t="str">
        <f>IF($G57="","",'受験申込書(団体)'!$K$24)</f>
        <v/>
      </c>
      <c r="AY57" s="169" t="str">
        <f>IF($G57="","",'受験申込書(団体)'!$E$24)</f>
        <v/>
      </c>
      <c r="AZ57" s="169" t="str">
        <f>IF($G57="","",'受験申込書(団体)'!$E$22&amp;" "&amp;'受験申込書(団体)'!$E$23)</f>
        <v/>
      </c>
      <c r="BA57" s="160" t="str">
        <f>IF($G57="","",受験者名簿!AL63)</f>
        <v/>
      </c>
      <c r="BB57" s="169" t="str">
        <f>""</f>
        <v/>
      </c>
      <c r="BC57" s="169" t="str">
        <f t="shared" si="1"/>
        <v/>
      </c>
      <c r="BD57" s="169" t="str">
        <f t="shared" si="2"/>
        <v/>
      </c>
      <c r="BE57" s="169" t="str">
        <f>""</f>
        <v/>
      </c>
      <c r="BF57" s="169" t="str">
        <f>""</f>
        <v/>
      </c>
      <c r="BG57" s="169" t="str">
        <f t="shared" si="3"/>
        <v/>
      </c>
      <c r="BH57" s="169" t="str">
        <f t="shared" si="4"/>
        <v/>
      </c>
    </row>
    <row r="58" spans="1:60" x14ac:dyDescent="0.2">
      <c r="A58" s="169" t="str">
        <f>IF(受験者名簿!C64="","",受験者名簿!A64)</f>
        <v/>
      </c>
      <c r="B58" s="170" t="str">
        <f>IF(受験者名簿!Z64="","",受験者名簿!Z64)</f>
        <v/>
      </c>
      <c r="C58" s="170" t="str">
        <f t="shared" si="0"/>
        <v/>
      </c>
      <c r="D58" s="170" t="str">
        <f>IF(受験者名簿!AB64="","",受験者名簿!AB64)</f>
        <v/>
      </c>
      <c r="E58" s="170" t="str">
        <f>""</f>
        <v/>
      </c>
      <c r="F58" s="170" t="str">
        <f>IF(受験者名簿!J64="","",TEXT(SUBSTITUTE(受験者名簿!J64,".","/"),"yyyy/mm/dd"))</f>
        <v/>
      </c>
      <c r="G58" s="170" t="str">
        <f>IF(受験者名簿!C64="","",TRIM(受験者名簿!C64))</f>
        <v/>
      </c>
      <c r="H58" s="170" t="str">
        <f>IF(受験者名簿!D64="","",TRIM(受験者名簿!D64))</f>
        <v/>
      </c>
      <c r="I58" s="170" t="str">
        <f>IF(受験者名簿!E64="","",DBCS(TRIM(PHONETIC(受験者名簿!E64))))</f>
        <v/>
      </c>
      <c r="J58" s="170" t="str">
        <f>IF(受験者名簿!F64="","",DBCS(TRIM(PHONETIC(受験者名簿!F64))))</f>
        <v/>
      </c>
      <c r="K58" s="170" t="str">
        <f>IF(受験者名簿!G64="","",TRIM(PROPER(受験者名簿!G64)))</f>
        <v/>
      </c>
      <c r="L58" s="170" t="str">
        <f>IF(受験者名簿!H64="","",TRIM(PROPER(受験者名簿!H64)))</f>
        <v/>
      </c>
      <c r="M58" s="170" t="str">
        <f>IF(受験者名簿!M64="","",受験者名簿!M64)</f>
        <v/>
      </c>
      <c r="N58" s="170" t="str">
        <f>IF(受験者名簿!L64="","",受験者名簿!L64)</f>
        <v/>
      </c>
      <c r="O58" s="170" t="str">
        <f>IF(受験者名簿!N64="","",受験者名簿!N64)</f>
        <v/>
      </c>
      <c r="P58" s="170" t="str">
        <f>IF(受験者名簿!O64="","",受験者名簿!O64)</f>
        <v/>
      </c>
      <c r="Q58" s="170" t="str">
        <f>IF(受験者名簿!P64="","",受験者名簿!P64)</f>
        <v/>
      </c>
      <c r="R58" s="170" t="str">
        <f>IF(受験者名簿!Q64="","",受験者名簿!Q64)</f>
        <v/>
      </c>
      <c r="S58" s="170" t="str">
        <f>IF(受験者名簿!R64="","",受験者名簿!R64)</f>
        <v/>
      </c>
      <c r="T58" s="170" t="str">
        <f>IF(受験者名簿!S64="","",受験者名簿!S64)</f>
        <v/>
      </c>
      <c r="U58" s="170" t="str">
        <f>IF(受験者名簿!T64="","",受験者名簿!T64)</f>
        <v/>
      </c>
      <c r="V58" s="170" t="str">
        <f>IF(受験者名簿!U64="","",受験者名簿!U64)</f>
        <v/>
      </c>
      <c r="W58" s="170" t="str">
        <f>IF(受験者名簿!V64="","",受験者名簿!V64)</f>
        <v/>
      </c>
      <c r="X58" s="170" t="str">
        <f>IF(受験者名簿!W64="","",受験者名簿!W64)</f>
        <v/>
      </c>
      <c r="Y58" s="170" t="str">
        <f>""</f>
        <v/>
      </c>
      <c r="Z58" s="170" t="str">
        <f>""</f>
        <v/>
      </c>
      <c r="AA58" s="170" t="str">
        <f>""</f>
        <v/>
      </c>
      <c r="AB58" s="170" t="str">
        <f>""</f>
        <v/>
      </c>
      <c r="AC58" s="170" t="str">
        <f>IF(受験者名簿!I64="","",受験者名簿!I64)</f>
        <v/>
      </c>
      <c r="AD58" s="170" t="str">
        <f>""</f>
        <v/>
      </c>
      <c r="AE58" s="170" t="str">
        <f>""</f>
        <v/>
      </c>
      <c r="AF58" s="170" t="str">
        <f>IF(受験者名簿!AC64="","",受験者名簿!AC64)</f>
        <v/>
      </c>
      <c r="AG58" s="170" t="str">
        <f>""</f>
        <v/>
      </c>
      <c r="AH58" s="171" t="str">
        <f>IF(受験者名簿!AA64="","",受験者名簿!AA64)</f>
        <v/>
      </c>
      <c r="AI58" s="170" t="str">
        <f>IF(受験者名簿!AD64="","",受験者名簿!AD64)</f>
        <v/>
      </c>
      <c r="AJ58" s="170" t="str">
        <f>IF(受験者名簿!AE64="","",受験者名簿!AE64)</f>
        <v/>
      </c>
      <c r="AK58" s="170" t="str">
        <f>IF(G58="","",受験者名簿!AJ64)&amp;""</f>
        <v/>
      </c>
      <c r="AL58" s="170" t="str">
        <f>IF($G58="","",'受験申込書(団体)'!$K$22)</f>
        <v/>
      </c>
      <c r="AM58" s="170" t="str">
        <f>IF($G58="","",'受験申込書(団体)'!$K$23)</f>
        <v/>
      </c>
      <c r="AN58" s="170" t="str">
        <f>IF($G58="","",'受験申込書(団体)'!$K$25)</f>
        <v/>
      </c>
      <c r="AO58" s="170" t="str">
        <f>IF($G58="","",'受験申込書(団体)'!$L$25)</f>
        <v/>
      </c>
      <c r="AP58" s="170" t="str">
        <f>IF($G58="","",'受験申込書(団体)'!$K$26)</f>
        <v/>
      </c>
      <c r="AQ58" s="170" t="str">
        <f>IF($G58="","",'受験申込書(団体)'!$K$27)</f>
        <v/>
      </c>
      <c r="AR58" s="170" t="str">
        <f>IF($G58="","",'受験申込書(団体)'!$K$28)</f>
        <v/>
      </c>
      <c r="AS58" s="170" t="str">
        <f>IF($G58="","",'受験申込書(団体)'!$K$29)</f>
        <v/>
      </c>
      <c r="AT58" s="170" t="str">
        <f>IF($G58="","",'受験申込書(団体)'!$K$30)</f>
        <v/>
      </c>
      <c r="AU58" s="170" t="str">
        <f>IF($G58="","",'受験申込書(団体)'!$K$31)</f>
        <v/>
      </c>
      <c r="AV58" s="170" t="str">
        <f>IF($G58="","",'受験申込書(団体)'!$K$32)</f>
        <v/>
      </c>
      <c r="AW58" s="170" t="str">
        <f>IF($G58="","",'受験申込書(団体)'!$K$33)</f>
        <v/>
      </c>
      <c r="AX58" s="170" t="str">
        <f>IF($G58="","",'受験申込書(団体)'!$K$24)</f>
        <v/>
      </c>
      <c r="AY58" s="169" t="str">
        <f>IF($G58="","",'受験申込書(団体)'!$E$24)</f>
        <v/>
      </c>
      <c r="AZ58" s="169" t="str">
        <f>IF($G58="","",'受験申込書(団体)'!$E$22&amp;" "&amp;'受験申込書(団体)'!$E$23)</f>
        <v/>
      </c>
      <c r="BA58" s="160" t="str">
        <f>IF($G58="","",受験者名簿!AL64)</f>
        <v/>
      </c>
      <c r="BB58" s="169" t="str">
        <f>""</f>
        <v/>
      </c>
      <c r="BC58" s="169" t="str">
        <f t="shared" si="1"/>
        <v/>
      </c>
      <c r="BD58" s="169" t="str">
        <f t="shared" si="2"/>
        <v/>
      </c>
      <c r="BE58" s="169" t="str">
        <f>""</f>
        <v/>
      </c>
      <c r="BF58" s="169" t="str">
        <f>""</f>
        <v/>
      </c>
      <c r="BG58" s="169" t="str">
        <f t="shared" si="3"/>
        <v/>
      </c>
      <c r="BH58" s="169" t="str">
        <f t="shared" si="4"/>
        <v/>
      </c>
    </row>
    <row r="59" spans="1:60" x14ac:dyDescent="0.2">
      <c r="A59" s="169" t="str">
        <f>IF(受験者名簿!C65="","",受験者名簿!A65)</f>
        <v/>
      </c>
      <c r="B59" s="170" t="str">
        <f>IF(受験者名簿!Z65="","",受験者名簿!Z65)</f>
        <v/>
      </c>
      <c r="C59" s="170" t="str">
        <f t="shared" si="0"/>
        <v/>
      </c>
      <c r="D59" s="170" t="str">
        <f>IF(受験者名簿!AB65="","",受験者名簿!AB65)</f>
        <v/>
      </c>
      <c r="E59" s="170" t="str">
        <f>""</f>
        <v/>
      </c>
      <c r="F59" s="170" t="str">
        <f>IF(受験者名簿!J65="","",TEXT(SUBSTITUTE(受験者名簿!J65,".","/"),"yyyy/mm/dd"))</f>
        <v/>
      </c>
      <c r="G59" s="170" t="str">
        <f>IF(受験者名簿!C65="","",TRIM(受験者名簿!C65))</f>
        <v/>
      </c>
      <c r="H59" s="170" t="str">
        <f>IF(受験者名簿!D65="","",TRIM(受験者名簿!D65))</f>
        <v/>
      </c>
      <c r="I59" s="170" t="str">
        <f>IF(受験者名簿!E65="","",DBCS(TRIM(PHONETIC(受験者名簿!E65))))</f>
        <v/>
      </c>
      <c r="J59" s="170" t="str">
        <f>IF(受験者名簿!F65="","",DBCS(TRIM(PHONETIC(受験者名簿!F65))))</f>
        <v/>
      </c>
      <c r="K59" s="170" t="str">
        <f>IF(受験者名簿!G65="","",TRIM(PROPER(受験者名簿!G65)))</f>
        <v/>
      </c>
      <c r="L59" s="170" t="str">
        <f>IF(受験者名簿!H65="","",TRIM(PROPER(受験者名簿!H65)))</f>
        <v/>
      </c>
      <c r="M59" s="170" t="str">
        <f>IF(受験者名簿!M65="","",受験者名簿!M65)</f>
        <v/>
      </c>
      <c r="N59" s="170" t="str">
        <f>IF(受験者名簿!L65="","",受験者名簿!L65)</f>
        <v/>
      </c>
      <c r="O59" s="170" t="str">
        <f>IF(受験者名簿!N65="","",受験者名簿!N65)</f>
        <v/>
      </c>
      <c r="P59" s="170" t="str">
        <f>IF(受験者名簿!O65="","",受験者名簿!O65)</f>
        <v/>
      </c>
      <c r="Q59" s="170" t="str">
        <f>IF(受験者名簿!P65="","",受験者名簿!P65)</f>
        <v/>
      </c>
      <c r="R59" s="170" t="str">
        <f>IF(受験者名簿!Q65="","",受験者名簿!Q65)</f>
        <v/>
      </c>
      <c r="S59" s="170" t="str">
        <f>IF(受験者名簿!R65="","",受験者名簿!R65)</f>
        <v/>
      </c>
      <c r="T59" s="170" t="str">
        <f>IF(受験者名簿!S65="","",受験者名簿!S65)</f>
        <v/>
      </c>
      <c r="U59" s="170" t="str">
        <f>IF(受験者名簿!T65="","",受験者名簿!T65)</f>
        <v/>
      </c>
      <c r="V59" s="170" t="str">
        <f>IF(受験者名簿!U65="","",受験者名簿!U65)</f>
        <v/>
      </c>
      <c r="W59" s="170" t="str">
        <f>IF(受験者名簿!V65="","",受験者名簿!V65)</f>
        <v/>
      </c>
      <c r="X59" s="170" t="str">
        <f>IF(受験者名簿!W65="","",受験者名簿!W65)</f>
        <v/>
      </c>
      <c r="Y59" s="170" t="str">
        <f>""</f>
        <v/>
      </c>
      <c r="Z59" s="170" t="str">
        <f>""</f>
        <v/>
      </c>
      <c r="AA59" s="170" t="str">
        <f>""</f>
        <v/>
      </c>
      <c r="AB59" s="170" t="str">
        <f>""</f>
        <v/>
      </c>
      <c r="AC59" s="170" t="str">
        <f>IF(受験者名簿!I65="","",受験者名簿!I65)</f>
        <v/>
      </c>
      <c r="AD59" s="170" t="str">
        <f>""</f>
        <v/>
      </c>
      <c r="AE59" s="170" t="str">
        <f>""</f>
        <v/>
      </c>
      <c r="AF59" s="170" t="str">
        <f>IF(受験者名簿!AC65="","",受験者名簿!AC65)</f>
        <v/>
      </c>
      <c r="AG59" s="170" t="str">
        <f>""</f>
        <v/>
      </c>
      <c r="AH59" s="171" t="str">
        <f>IF(受験者名簿!AA65="","",受験者名簿!AA65)</f>
        <v/>
      </c>
      <c r="AI59" s="170" t="str">
        <f>IF(受験者名簿!AD65="","",受験者名簿!AD65)</f>
        <v/>
      </c>
      <c r="AJ59" s="170" t="str">
        <f>IF(受験者名簿!AE65="","",受験者名簿!AE65)</f>
        <v/>
      </c>
      <c r="AK59" s="170" t="str">
        <f>IF(G59="","",受験者名簿!AJ65)&amp;""</f>
        <v/>
      </c>
      <c r="AL59" s="170" t="str">
        <f>IF($G59="","",'受験申込書(団体)'!$K$22)</f>
        <v/>
      </c>
      <c r="AM59" s="170" t="str">
        <f>IF($G59="","",'受験申込書(団体)'!$K$23)</f>
        <v/>
      </c>
      <c r="AN59" s="170" t="str">
        <f>IF($G59="","",'受験申込書(団体)'!$K$25)</f>
        <v/>
      </c>
      <c r="AO59" s="170" t="str">
        <f>IF($G59="","",'受験申込書(団体)'!$L$25)</f>
        <v/>
      </c>
      <c r="AP59" s="170" t="str">
        <f>IF($G59="","",'受験申込書(団体)'!$K$26)</f>
        <v/>
      </c>
      <c r="AQ59" s="170" t="str">
        <f>IF($G59="","",'受験申込書(団体)'!$K$27)</f>
        <v/>
      </c>
      <c r="AR59" s="170" t="str">
        <f>IF($G59="","",'受験申込書(団体)'!$K$28)</f>
        <v/>
      </c>
      <c r="AS59" s="170" t="str">
        <f>IF($G59="","",'受験申込書(団体)'!$K$29)</f>
        <v/>
      </c>
      <c r="AT59" s="170" t="str">
        <f>IF($G59="","",'受験申込書(団体)'!$K$30)</f>
        <v/>
      </c>
      <c r="AU59" s="170" t="str">
        <f>IF($G59="","",'受験申込書(団体)'!$K$31)</f>
        <v/>
      </c>
      <c r="AV59" s="170" t="str">
        <f>IF($G59="","",'受験申込書(団体)'!$K$32)</f>
        <v/>
      </c>
      <c r="AW59" s="170" t="str">
        <f>IF($G59="","",'受験申込書(団体)'!$K$33)</f>
        <v/>
      </c>
      <c r="AX59" s="170" t="str">
        <f>IF($G59="","",'受験申込書(団体)'!$K$24)</f>
        <v/>
      </c>
      <c r="AY59" s="169" t="str">
        <f>IF($G59="","",'受験申込書(団体)'!$E$24)</f>
        <v/>
      </c>
      <c r="AZ59" s="169" t="str">
        <f>IF($G59="","",'受験申込書(団体)'!$E$22&amp;" "&amp;'受験申込書(団体)'!$E$23)</f>
        <v/>
      </c>
      <c r="BA59" s="160" t="str">
        <f>IF($G59="","",受験者名簿!AL65)</f>
        <v/>
      </c>
      <c r="BB59" s="169" t="str">
        <f>""</f>
        <v/>
      </c>
      <c r="BC59" s="169" t="str">
        <f t="shared" si="1"/>
        <v/>
      </c>
      <c r="BD59" s="169" t="str">
        <f t="shared" si="2"/>
        <v/>
      </c>
      <c r="BE59" s="169" t="str">
        <f>""</f>
        <v/>
      </c>
      <c r="BF59" s="169" t="str">
        <f>""</f>
        <v/>
      </c>
      <c r="BG59" s="169" t="str">
        <f t="shared" si="3"/>
        <v/>
      </c>
      <c r="BH59" s="169" t="str">
        <f t="shared" si="4"/>
        <v/>
      </c>
    </row>
    <row r="60" spans="1:60" x14ac:dyDescent="0.2">
      <c r="A60" s="169" t="str">
        <f>IF(受験者名簿!C66="","",受験者名簿!A66)</f>
        <v/>
      </c>
      <c r="B60" s="170" t="str">
        <f>IF(受験者名簿!Z66="","",受験者名簿!Z66)</f>
        <v/>
      </c>
      <c r="C60" s="170" t="str">
        <f t="shared" si="0"/>
        <v/>
      </c>
      <c r="D60" s="170" t="str">
        <f>IF(受験者名簿!AB66="","",受験者名簿!AB66)</f>
        <v/>
      </c>
      <c r="E60" s="170" t="str">
        <f>""</f>
        <v/>
      </c>
      <c r="F60" s="170" t="str">
        <f>IF(受験者名簿!J66="","",TEXT(SUBSTITUTE(受験者名簿!J66,".","/"),"yyyy/mm/dd"))</f>
        <v/>
      </c>
      <c r="G60" s="170" t="str">
        <f>IF(受験者名簿!C66="","",TRIM(受験者名簿!C66))</f>
        <v/>
      </c>
      <c r="H60" s="170" t="str">
        <f>IF(受験者名簿!D66="","",TRIM(受験者名簿!D66))</f>
        <v/>
      </c>
      <c r="I60" s="170" t="str">
        <f>IF(受験者名簿!E66="","",DBCS(TRIM(PHONETIC(受験者名簿!E66))))</f>
        <v/>
      </c>
      <c r="J60" s="170" t="str">
        <f>IF(受験者名簿!F66="","",DBCS(TRIM(PHONETIC(受験者名簿!F66))))</f>
        <v/>
      </c>
      <c r="K60" s="170" t="str">
        <f>IF(受験者名簿!G66="","",TRIM(PROPER(受験者名簿!G66)))</f>
        <v/>
      </c>
      <c r="L60" s="170" t="str">
        <f>IF(受験者名簿!H66="","",TRIM(PROPER(受験者名簿!H66)))</f>
        <v/>
      </c>
      <c r="M60" s="170" t="str">
        <f>IF(受験者名簿!M66="","",受験者名簿!M66)</f>
        <v/>
      </c>
      <c r="N60" s="170" t="str">
        <f>IF(受験者名簿!L66="","",受験者名簿!L66)</f>
        <v/>
      </c>
      <c r="O60" s="170" t="str">
        <f>IF(受験者名簿!N66="","",受験者名簿!N66)</f>
        <v/>
      </c>
      <c r="P60" s="170" t="str">
        <f>IF(受験者名簿!O66="","",受験者名簿!O66)</f>
        <v/>
      </c>
      <c r="Q60" s="170" t="str">
        <f>IF(受験者名簿!P66="","",受験者名簿!P66)</f>
        <v/>
      </c>
      <c r="R60" s="170" t="str">
        <f>IF(受験者名簿!Q66="","",受験者名簿!Q66)</f>
        <v/>
      </c>
      <c r="S60" s="170" t="str">
        <f>IF(受験者名簿!R66="","",受験者名簿!R66)</f>
        <v/>
      </c>
      <c r="T60" s="170" t="str">
        <f>IF(受験者名簿!S66="","",受験者名簿!S66)</f>
        <v/>
      </c>
      <c r="U60" s="170" t="str">
        <f>IF(受験者名簿!T66="","",受験者名簿!T66)</f>
        <v/>
      </c>
      <c r="V60" s="170" t="str">
        <f>IF(受験者名簿!U66="","",受験者名簿!U66)</f>
        <v/>
      </c>
      <c r="W60" s="170" t="str">
        <f>IF(受験者名簿!V66="","",受験者名簿!V66)</f>
        <v/>
      </c>
      <c r="X60" s="170" t="str">
        <f>IF(受験者名簿!W66="","",受験者名簿!W66)</f>
        <v/>
      </c>
      <c r="Y60" s="170" t="str">
        <f>""</f>
        <v/>
      </c>
      <c r="Z60" s="170" t="str">
        <f>""</f>
        <v/>
      </c>
      <c r="AA60" s="170" t="str">
        <f>""</f>
        <v/>
      </c>
      <c r="AB60" s="170" t="str">
        <f>""</f>
        <v/>
      </c>
      <c r="AC60" s="170" t="str">
        <f>IF(受験者名簿!I66="","",受験者名簿!I66)</f>
        <v/>
      </c>
      <c r="AD60" s="170" t="str">
        <f>""</f>
        <v/>
      </c>
      <c r="AE60" s="170" t="str">
        <f>""</f>
        <v/>
      </c>
      <c r="AF60" s="170" t="str">
        <f>IF(受験者名簿!AC66="","",受験者名簿!AC66)</f>
        <v/>
      </c>
      <c r="AG60" s="170" t="str">
        <f>""</f>
        <v/>
      </c>
      <c r="AH60" s="171" t="str">
        <f>IF(受験者名簿!AA66="","",受験者名簿!AA66)</f>
        <v/>
      </c>
      <c r="AI60" s="170" t="str">
        <f>IF(受験者名簿!AD66="","",受験者名簿!AD66)</f>
        <v/>
      </c>
      <c r="AJ60" s="170" t="str">
        <f>IF(受験者名簿!AE66="","",受験者名簿!AE66)</f>
        <v/>
      </c>
      <c r="AK60" s="170" t="str">
        <f>IF(G60="","",受験者名簿!AJ66)&amp;""</f>
        <v/>
      </c>
      <c r="AL60" s="170" t="str">
        <f>IF($G60="","",'受験申込書(団体)'!$K$22)</f>
        <v/>
      </c>
      <c r="AM60" s="170" t="str">
        <f>IF($G60="","",'受験申込書(団体)'!$K$23)</f>
        <v/>
      </c>
      <c r="AN60" s="170" t="str">
        <f>IF($G60="","",'受験申込書(団体)'!$K$25)</f>
        <v/>
      </c>
      <c r="AO60" s="170" t="str">
        <f>IF($G60="","",'受験申込書(団体)'!$L$25)</f>
        <v/>
      </c>
      <c r="AP60" s="170" t="str">
        <f>IF($G60="","",'受験申込書(団体)'!$K$26)</f>
        <v/>
      </c>
      <c r="AQ60" s="170" t="str">
        <f>IF($G60="","",'受験申込書(団体)'!$K$27)</f>
        <v/>
      </c>
      <c r="AR60" s="170" t="str">
        <f>IF($G60="","",'受験申込書(団体)'!$K$28)</f>
        <v/>
      </c>
      <c r="AS60" s="170" t="str">
        <f>IF($G60="","",'受験申込書(団体)'!$K$29)</f>
        <v/>
      </c>
      <c r="AT60" s="170" t="str">
        <f>IF($G60="","",'受験申込書(団体)'!$K$30)</f>
        <v/>
      </c>
      <c r="AU60" s="170" t="str">
        <f>IF($G60="","",'受験申込書(団体)'!$K$31)</f>
        <v/>
      </c>
      <c r="AV60" s="170" t="str">
        <f>IF($G60="","",'受験申込書(団体)'!$K$32)</f>
        <v/>
      </c>
      <c r="AW60" s="170" t="str">
        <f>IF($G60="","",'受験申込書(団体)'!$K$33)</f>
        <v/>
      </c>
      <c r="AX60" s="170" t="str">
        <f>IF($G60="","",'受験申込書(団体)'!$K$24)</f>
        <v/>
      </c>
      <c r="AY60" s="169" t="str">
        <f>IF($G60="","",'受験申込書(団体)'!$E$24)</f>
        <v/>
      </c>
      <c r="AZ60" s="169" t="str">
        <f>IF($G60="","",'受験申込書(団体)'!$E$22&amp;" "&amp;'受験申込書(団体)'!$E$23)</f>
        <v/>
      </c>
      <c r="BA60" s="160" t="str">
        <f>IF($G60="","",受験者名簿!AL66)</f>
        <v/>
      </c>
      <c r="BB60" s="169" t="str">
        <f>""</f>
        <v/>
      </c>
      <c r="BC60" s="169" t="str">
        <f t="shared" si="1"/>
        <v/>
      </c>
      <c r="BD60" s="169" t="str">
        <f t="shared" si="2"/>
        <v/>
      </c>
      <c r="BE60" s="169" t="str">
        <f>""</f>
        <v/>
      </c>
      <c r="BF60" s="169" t="str">
        <f>""</f>
        <v/>
      </c>
      <c r="BG60" s="169" t="str">
        <f t="shared" si="3"/>
        <v/>
      </c>
      <c r="BH60" s="169" t="str">
        <f t="shared" si="4"/>
        <v/>
      </c>
    </row>
    <row r="61" spans="1:60" x14ac:dyDescent="0.2">
      <c r="A61" s="169" t="str">
        <f>IF(受験者名簿!C67="","",受験者名簿!A67)</f>
        <v/>
      </c>
      <c r="B61" s="170" t="str">
        <f>IF(受験者名簿!Z67="","",受験者名簿!Z67)</f>
        <v/>
      </c>
      <c r="C61" s="170" t="str">
        <f t="shared" si="0"/>
        <v/>
      </c>
      <c r="D61" s="170" t="str">
        <f>IF(受験者名簿!AB67="","",受験者名簿!AB67)</f>
        <v/>
      </c>
      <c r="E61" s="170" t="str">
        <f>""</f>
        <v/>
      </c>
      <c r="F61" s="170" t="str">
        <f>IF(受験者名簿!J67="","",TEXT(SUBSTITUTE(受験者名簿!J67,".","/"),"yyyy/mm/dd"))</f>
        <v/>
      </c>
      <c r="G61" s="170" t="str">
        <f>IF(受験者名簿!C67="","",TRIM(受験者名簿!C67))</f>
        <v/>
      </c>
      <c r="H61" s="170" t="str">
        <f>IF(受験者名簿!D67="","",TRIM(受験者名簿!D67))</f>
        <v/>
      </c>
      <c r="I61" s="170" t="str">
        <f>IF(受験者名簿!E67="","",DBCS(TRIM(PHONETIC(受験者名簿!E67))))</f>
        <v/>
      </c>
      <c r="J61" s="170" t="str">
        <f>IF(受験者名簿!F67="","",DBCS(TRIM(PHONETIC(受験者名簿!F67))))</f>
        <v/>
      </c>
      <c r="K61" s="170" t="str">
        <f>IF(受験者名簿!G67="","",TRIM(PROPER(受験者名簿!G67)))</f>
        <v/>
      </c>
      <c r="L61" s="170" t="str">
        <f>IF(受験者名簿!H67="","",TRIM(PROPER(受験者名簿!H67)))</f>
        <v/>
      </c>
      <c r="M61" s="170" t="str">
        <f>IF(受験者名簿!M67="","",受験者名簿!M67)</f>
        <v/>
      </c>
      <c r="N61" s="170" t="str">
        <f>IF(受験者名簿!L67="","",受験者名簿!L67)</f>
        <v/>
      </c>
      <c r="O61" s="170" t="str">
        <f>IF(受験者名簿!N67="","",受験者名簿!N67)</f>
        <v/>
      </c>
      <c r="P61" s="170" t="str">
        <f>IF(受験者名簿!O67="","",受験者名簿!O67)</f>
        <v/>
      </c>
      <c r="Q61" s="170" t="str">
        <f>IF(受験者名簿!P67="","",受験者名簿!P67)</f>
        <v/>
      </c>
      <c r="R61" s="170" t="str">
        <f>IF(受験者名簿!Q67="","",受験者名簿!Q67)</f>
        <v/>
      </c>
      <c r="S61" s="170" t="str">
        <f>IF(受験者名簿!R67="","",受験者名簿!R67)</f>
        <v/>
      </c>
      <c r="T61" s="170" t="str">
        <f>IF(受験者名簿!S67="","",受験者名簿!S67)</f>
        <v/>
      </c>
      <c r="U61" s="170" t="str">
        <f>IF(受験者名簿!T67="","",受験者名簿!T67)</f>
        <v/>
      </c>
      <c r="V61" s="170" t="str">
        <f>IF(受験者名簿!U67="","",受験者名簿!U67)</f>
        <v/>
      </c>
      <c r="W61" s="170" t="str">
        <f>IF(受験者名簿!V67="","",受験者名簿!V67)</f>
        <v/>
      </c>
      <c r="X61" s="170" t="str">
        <f>IF(受験者名簿!W67="","",受験者名簿!W67)</f>
        <v/>
      </c>
      <c r="Y61" s="170" t="str">
        <f>""</f>
        <v/>
      </c>
      <c r="Z61" s="170" t="str">
        <f>""</f>
        <v/>
      </c>
      <c r="AA61" s="170" t="str">
        <f>""</f>
        <v/>
      </c>
      <c r="AB61" s="170" t="str">
        <f>""</f>
        <v/>
      </c>
      <c r="AC61" s="170" t="str">
        <f>IF(受験者名簿!I67="","",受験者名簿!I67)</f>
        <v/>
      </c>
      <c r="AD61" s="170" t="str">
        <f>""</f>
        <v/>
      </c>
      <c r="AE61" s="170" t="str">
        <f>""</f>
        <v/>
      </c>
      <c r="AF61" s="170" t="str">
        <f>IF(受験者名簿!AC67="","",受験者名簿!AC67)</f>
        <v/>
      </c>
      <c r="AG61" s="170" t="str">
        <f>""</f>
        <v/>
      </c>
      <c r="AH61" s="171" t="str">
        <f>IF(受験者名簿!AA67="","",受験者名簿!AA67)</f>
        <v/>
      </c>
      <c r="AI61" s="170" t="str">
        <f>IF(受験者名簿!AD67="","",受験者名簿!AD67)</f>
        <v/>
      </c>
      <c r="AJ61" s="170" t="str">
        <f>IF(受験者名簿!AE67="","",受験者名簿!AE67)</f>
        <v/>
      </c>
      <c r="AK61" s="170" t="str">
        <f>IF(G61="","",受験者名簿!AJ67)&amp;""</f>
        <v/>
      </c>
      <c r="AL61" s="170" t="str">
        <f>IF($G61="","",'受験申込書(団体)'!$K$22)</f>
        <v/>
      </c>
      <c r="AM61" s="170" t="str">
        <f>IF($G61="","",'受験申込書(団体)'!$K$23)</f>
        <v/>
      </c>
      <c r="AN61" s="170" t="str">
        <f>IF($G61="","",'受験申込書(団体)'!$K$25)</f>
        <v/>
      </c>
      <c r="AO61" s="170" t="str">
        <f>IF($G61="","",'受験申込書(団体)'!$L$25)</f>
        <v/>
      </c>
      <c r="AP61" s="170" t="str">
        <f>IF($G61="","",'受験申込書(団体)'!$K$26)</f>
        <v/>
      </c>
      <c r="AQ61" s="170" t="str">
        <f>IF($G61="","",'受験申込書(団体)'!$K$27)</f>
        <v/>
      </c>
      <c r="AR61" s="170" t="str">
        <f>IF($G61="","",'受験申込書(団体)'!$K$28)</f>
        <v/>
      </c>
      <c r="AS61" s="170" t="str">
        <f>IF($G61="","",'受験申込書(団体)'!$K$29)</f>
        <v/>
      </c>
      <c r="AT61" s="170" t="str">
        <f>IF($G61="","",'受験申込書(団体)'!$K$30)</f>
        <v/>
      </c>
      <c r="AU61" s="170" t="str">
        <f>IF($G61="","",'受験申込書(団体)'!$K$31)</f>
        <v/>
      </c>
      <c r="AV61" s="170" t="str">
        <f>IF($G61="","",'受験申込書(団体)'!$K$32)</f>
        <v/>
      </c>
      <c r="AW61" s="170" t="str">
        <f>IF($G61="","",'受験申込書(団体)'!$K$33)</f>
        <v/>
      </c>
      <c r="AX61" s="170" t="str">
        <f>IF($G61="","",'受験申込書(団体)'!$K$24)</f>
        <v/>
      </c>
      <c r="AY61" s="169" t="str">
        <f>IF($G61="","",'受験申込書(団体)'!$E$24)</f>
        <v/>
      </c>
      <c r="AZ61" s="169" t="str">
        <f>IF($G61="","",'受験申込書(団体)'!$E$22&amp;" "&amp;'受験申込書(団体)'!$E$23)</f>
        <v/>
      </c>
      <c r="BA61" s="160" t="str">
        <f>IF($G61="","",受験者名簿!AL67)</f>
        <v/>
      </c>
      <c r="BB61" s="169" t="str">
        <f>""</f>
        <v/>
      </c>
      <c r="BC61" s="169" t="str">
        <f t="shared" si="1"/>
        <v/>
      </c>
      <c r="BD61" s="169" t="str">
        <f t="shared" si="2"/>
        <v/>
      </c>
      <c r="BE61" s="169" t="str">
        <f>""</f>
        <v/>
      </c>
      <c r="BF61" s="169" t="str">
        <f>""</f>
        <v/>
      </c>
      <c r="BG61" s="169" t="str">
        <f t="shared" si="3"/>
        <v/>
      </c>
      <c r="BH61" s="169" t="str">
        <f t="shared" si="4"/>
        <v/>
      </c>
    </row>
    <row r="62" spans="1:60" x14ac:dyDescent="0.2">
      <c r="A62" s="169" t="str">
        <f>IF(受験者名簿!C68="","",受験者名簿!A68)</f>
        <v/>
      </c>
      <c r="B62" s="170" t="str">
        <f>IF(受験者名簿!Z68="","",受験者名簿!Z68)</f>
        <v/>
      </c>
      <c r="C62" s="170" t="str">
        <f t="shared" si="0"/>
        <v/>
      </c>
      <c r="D62" s="170" t="str">
        <f>IF(受験者名簿!AB68="","",受験者名簿!AB68)</f>
        <v/>
      </c>
      <c r="E62" s="170" t="str">
        <f>""</f>
        <v/>
      </c>
      <c r="F62" s="170" t="str">
        <f>IF(受験者名簿!J68="","",TEXT(SUBSTITUTE(受験者名簿!J68,".","/"),"yyyy/mm/dd"))</f>
        <v/>
      </c>
      <c r="G62" s="170" t="str">
        <f>IF(受験者名簿!C68="","",TRIM(受験者名簿!C68))</f>
        <v/>
      </c>
      <c r="H62" s="170" t="str">
        <f>IF(受験者名簿!D68="","",TRIM(受験者名簿!D68))</f>
        <v/>
      </c>
      <c r="I62" s="170" t="str">
        <f>IF(受験者名簿!E68="","",DBCS(TRIM(PHONETIC(受験者名簿!E68))))</f>
        <v/>
      </c>
      <c r="J62" s="170" t="str">
        <f>IF(受験者名簿!F68="","",DBCS(TRIM(PHONETIC(受験者名簿!F68))))</f>
        <v/>
      </c>
      <c r="K62" s="170" t="str">
        <f>IF(受験者名簿!G68="","",TRIM(PROPER(受験者名簿!G68)))</f>
        <v/>
      </c>
      <c r="L62" s="170" t="str">
        <f>IF(受験者名簿!H68="","",TRIM(PROPER(受験者名簿!H68)))</f>
        <v/>
      </c>
      <c r="M62" s="170" t="str">
        <f>IF(受験者名簿!M68="","",受験者名簿!M68)</f>
        <v/>
      </c>
      <c r="N62" s="170" t="str">
        <f>IF(受験者名簿!L68="","",受験者名簿!L68)</f>
        <v/>
      </c>
      <c r="O62" s="170" t="str">
        <f>IF(受験者名簿!N68="","",受験者名簿!N68)</f>
        <v/>
      </c>
      <c r="P62" s="170" t="str">
        <f>IF(受験者名簿!O68="","",受験者名簿!O68)</f>
        <v/>
      </c>
      <c r="Q62" s="170" t="str">
        <f>IF(受験者名簿!P68="","",受験者名簿!P68)</f>
        <v/>
      </c>
      <c r="R62" s="170" t="str">
        <f>IF(受験者名簿!Q68="","",受験者名簿!Q68)</f>
        <v/>
      </c>
      <c r="S62" s="170" t="str">
        <f>IF(受験者名簿!R68="","",受験者名簿!R68)</f>
        <v/>
      </c>
      <c r="T62" s="170" t="str">
        <f>IF(受験者名簿!S68="","",受験者名簿!S68)</f>
        <v/>
      </c>
      <c r="U62" s="170" t="str">
        <f>IF(受験者名簿!T68="","",受験者名簿!T68)</f>
        <v/>
      </c>
      <c r="V62" s="170" t="str">
        <f>IF(受験者名簿!U68="","",受験者名簿!U68)</f>
        <v/>
      </c>
      <c r="W62" s="170" t="str">
        <f>IF(受験者名簿!V68="","",受験者名簿!V68)</f>
        <v/>
      </c>
      <c r="X62" s="170" t="str">
        <f>IF(受験者名簿!W68="","",受験者名簿!W68)</f>
        <v/>
      </c>
      <c r="Y62" s="170" t="str">
        <f>""</f>
        <v/>
      </c>
      <c r="Z62" s="170" t="str">
        <f>""</f>
        <v/>
      </c>
      <c r="AA62" s="170" t="str">
        <f>""</f>
        <v/>
      </c>
      <c r="AB62" s="170" t="str">
        <f>""</f>
        <v/>
      </c>
      <c r="AC62" s="170" t="str">
        <f>IF(受験者名簿!I68="","",受験者名簿!I68)</f>
        <v/>
      </c>
      <c r="AD62" s="170" t="str">
        <f>""</f>
        <v/>
      </c>
      <c r="AE62" s="170" t="str">
        <f>""</f>
        <v/>
      </c>
      <c r="AF62" s="170" t="str">
        <f>IF(受験者名簿!AC68="","",受験者名簿!AC68)</f>
        <v/>
      </c>
      <c r="AG62" s="170" t="str">
        <f>""</f>
        <v/>
      </c>
      <c r="AH62" s="171" t="str">
        <f>IF(受験者名簿!AA68="","",受験者名簿!AA68)</f>
        <v/>
      </c>
      <c r="AI62" s="170" t="str">
        <f>IF(受験者名簿!AD68="","",受験者名簿!AD68)</f>
        <v/>
      </c>
      <c r="AJ62" s="170" t="str">
        <f>IF(受験者名簿!AE68="","",受験者名簿!AE68)</f>
        <v/>
      </c>
      <c r="AK62" s="170" t="str">
        <f>IF(G62="","",受験者名簿!AJ68)&amp;""</f>
        <v/>
      </c>
      <c r="AL62" s="170" t="str">
        <f>IF($G62="","",'受験申込書(団体)'!$K$22)</f>
        <v/>
      </c>
      <c r="AM62" s="170" t="str">
        <f>IF($G62="","",'受験申込書(団体)'!$K$23)</f>
        <v/>
      </c>
      <c r="AN62" s="170" t="str">
        <f>IF($G62="","",'受験申込書(団体)'!$K$25)</f>
        <v/>
      </c>
      <c r="AO62" s="170" t="str">
        <f>IF($G62="","",'受験申込書(団体)'!$L$25)</f>
        <v/>
      </c>
      <c r="AP62" s="170" t="str">
        <f>IF($G62="","",'受験申込書(団体)'!$K$26)</f>
        <v/>
      </c>
      <c r="AQ62" s="170" t="str">
        <f>IF($G62="","",'受験申込書(団体)'!$K$27)</f>
        <v/>
      </c>
      <c r="AR62" s="170" t="str">
        <f>IF($G62="","",'受験申込書(団体)'!$K$28)</f>
        <v/>
      </c>
      <c r="AS62" s="170" t="str">
        <f>IF($G62="","",'受験申込書(団体)'!$K$29)</f>
        <v/>
      </c>
      <c r="AT62" s="170" t="str">
        <f>IF($G62="","",'受験申込書(団体)'!$K$30)</f>
        <v/>
      </c>
      <c r="AU62" s="170" t="str">
        <f>IF($G62="","",'受験申込書(団体)'!$K$31)</f>
        <v/>
      </c>
      <c r="AV62" s="170" t="str">
        <f>IF($G62="","",'受験申込書(団体)'!$K$32)</f>
        <v/>
      </c>
      <c r="AW62" s="170" t="str">
        <f>IF($G62="","",'受験申込書(団体)'!$K$33)</f>
        <v/>
      </c>
      <c r="AX62" s="170" t="str">
        <f>IF($G62="","",'受験申込書(団体)'!$K$24)</f>
        <v/>
      </c>
      <c r="AY62" s="169" t="str">
        <f>IF($G62="","",'受験申込書(団体)'!$E$24)</f>
        <v/>
      </c>
      <c r="AZ62" s="169" t="str">
        <f>IF($G62="","",'受験申込書(団体)'!$E$22&amp;" "&amp;'受験申込書(団体)'!$E$23)</f>
        <v/>
      </c>
      <c r="BA62" s="160" t="str">
        <f>IF($G62="","",受験者名簿!AL68)</f>
        <v/>
      </c>
      <c r="BB62" s="169" t="str">
        <f>""</f>
        <v/>
      </c>
      <c r="BC62" s="169" t="str">
        <f t="shared" si="1"/>
        <v/>
      </c>
      <c r="BD62" s="169" t="str">
        <f t="shared" si="2"/>
        <v/>
      </c>
      <c r="BE62" s="169" t="str">
        <f>""</f>
        <v/>
      </c>
      <c r="BF62" s="169" t="str">
        <f>""</f>
        <v/>
      </c>
      <c r="BG62" s="169" t="str">
        <f t="shared" si="3"/>
        <v/>
      </c>
      <c r="BH62" s="169" t="str">
        <f t="shared" si="4"/>
        <v/>
      </c>
    </row>
    <row r="63" spans="1:60" x14ac:dyDescent="0.2">
      <c r="A63" s="169" t="str">
        <f>IF(受験者名簿!C69="","",受験者名簿!A69)</f>
        <v/>
      </c>
      <c r="B63" s="170" t="str">
        <f>IF(受験者名簿!Z69="","",受験者名簿!Z69)</f>
        <v/>
      </c>
      <c r="C63" s="170" t="str">
        <f t="shared" si="0"/>
        <v/>
      </c>
      <c r="D63" s="170" t="str">
        <f>IF(受験者名簿!AB69="","",受験者名簿!AB69)</f>
        <v/>
      </c>
      <c r="E63" s="170" t="str">
        <f>""</f>
        <v/>
      </c>
      <c r="F63" s="170" t="str">
        <f>IF(受験者名簿!J69="","",TEXT(SUBSTITUTE(受験者名簿!J69,".","/"),"yyyy/mm/dd"))</f>
        <v/>
      </c>
      <c r="G63" s="170" t="str">
        <f>IF(受験者名簿!C69="","",TRIM(受験者名簿!C69))</f>
        <v/>
      </c>
      <c r="H63" s="170" t="str">
        <f>IF(受験者名簿!D69="","",TRIM(受験者名簿!D69))</f>
        <v/>
      </c>
      <c r="I63" s="170" t="str">
        <f>IF(受験者名簿!E69="","",DBCS(TRIM(PHONETIC(受験者名簿!E69))))</f>
        <v/>
      </c>
      <c r="J63" s="170" t="str">
        <f>IF(受験者名簿!F69="","",DBCS(TRIM(PHONETIC(受験者名簿!F69))))</f>
        <v/>
      </c>
      <c r="K63" s="170" t="str">
        <f>IF(受験者名簿!G69="","",TRIM(PROPER(受験者名簿!G69)))</f>
        <v/>
      </c>
      <c r="L63" s="170" t="str">
        <f>IF(受験者名簿!H69="","",TRIM(PROPER(受験者名簿!H69)))</f>
        <v/>
      </c>
      <c r="M63" s="170" t="str">
        <f>IF(受験者名簿!M69="","",受験者名簿!M69)</f>
        <v/>
      </c>
      <c r="N63" s="170" t="str">
        <f>IF(受験者名簿!L69="","",受験者名簿!L69)</f>
        <v/>
      </c>
      <c r="O63" s="170" t="str">
        <f>IF(受験者名簿!N69="","",受験者名簿!N69)</f>
        <v/>
      </c>
      <c r="P63" s="170" t="str">
        <f>IF(受験者名簿!O69="","",受験者名簿!O69)</f>
        <v/>
      </c>
      <c r="Q63" s="170" t="str">
        <f>IF(受験者名簿!P69="","",受験者名簿!P69)</f>
        <v/>
      </c>
      <c r="R63" s="170" t="str">
        <f>IF(受験者名簿!Q69="","",受験者名簿!Q69)</f>
        <v/>
      </c>
      <c r="S63" s="170" t="str">
        <f>IF(受験者名簿!R69="","",受験者名簿!R69)</f>
        <v/>
      </c>
      <c r="T63" s="170" t="str">
        <f>IF(受験者名簿!S69="","",受験者名簿!S69)</f>
        <v/>
      </c>
      <c r="U63" s="170" t="str">
        <f>IF(受験者名簿!T69="","",受験者名簿!T69)</f>
        <v/>
      </c>
      <c r="V63" s="170" t="str">
        <f>IF(受験者名簿!U69="","",受験者名簿!U69)</f>
        <v/>
      </c>
      <c r="W63" s="170" t="str">
        <f>IF(受験者名簿!V69="","",受験者名簿!V69)</f>
        <v/>
      </c>
      <c r="X63" s="170" t="str">
        <f>IF(受験者名簿!W69="","",受験者名簿!W69)</f>
        <v/>
      </c>
      <c r="Y63" s="170" t="str">
        <f>""</f>
        <v/>
      </c>
      <c r="Z63" s="170" t="str">
        <f>""</f>
        <v/>
      </c>
      <c r="AA63" s="170" t="str">
        <f>""</f>
        <v/>
      </c>
      <c r="AB63" s="170" t="str">
        <f>""</f>
        <v/>
      </c>
      <c r="AC63" s="170" t="str">
        <f>IF(受験者名簿!I69="","",受験者名簿!I69)</f>
        <v/>
      </c>
      <c r="AD63" s="170" t="str">
        <f>""</f>
        <v/>
      </c>
      <c r="AE63" s="170" t="str">
        <f>""</f>
        <v/>
      </c>
      <c r="AF63" s="170" t="str">
        <f>IF(受験者名簿!AC69="","",受験者名簿!AC69)</f>
        <v/>
      </c>
      <c r="AG63" s="170" t="str">
        <f>""</f>
        <v/>
      </c>
      <c r="AH63" s="171" t="str">
        <f>IF(受験者名簿!AA69="","",受験者名簿!AA69)</f>
        <v/>
      </c>
      <c r="AI63" s="170" t="str">
        <f>IF(受験者名簿!AD69="","",受験者名簿!AD69)</f>
        <v/>
      </c>
      <c r="AJ63" s="170" t="str">
        <f>IF(受験者名簿!AE69="","",受験者名簿!AE69)</f>
        <v/>
      </c>
      <c r="AK63" s="170" t="str">
        <f>IF(G63="","",受験者名簿!AJ69)&amp;""</f>
        <v/>
      </c>
      <c r="AL63" s="170" t="str">
        <f>IF($G63="","",'受験申込書(団体)'!$K$22)</f>
        <v/>
      </c>
      <c r="AM63" s="170" t="str">
        <f>IF($G63="","",'受験申込書(団体)'!$K$23)</f>
        <v/>
      </c>
      <c r="AN63" s="170" t="str">
        <f>IF($G63="","",'受験申込書(団体)'!$K$25)</f>
        <v/>
      </c>
      <c r="AO63" s="170" t="str">
        <f>IF($G63="","",'受験申込書(団体)'!$L$25)</f>
        <v/>
      </c>
      <c r="AP63" s="170" t="str">
        <f>IF($G63="","",'受験申込書(団体)'!$K$26)</f>
        <v/>
      </c>
      <c r="AQ63" s="170" t="str">
        <f>IF($G63="","",'受験申込書(団体)'!$K$27)</f>
        <v/>
      </c>
      <c r="AR63" s="170" t="str">
        <f>IF($G63="","",'受験申込書(団体)'!$K$28)</f>
        <v/>
      </c>
      <c r="AS63" s="170" t="str">
        <f>IF($G63="","",'受験申込書(団体)'!$K$29)</f>
        <v/>
      </c>
      <c r="AT63" s="170" t="str">
        <f>IF($G63="","",'受験申込書(団体)'!$K$30)</f>
        <v/>
      </c>
      <c r="AU63" s="170" t="str">
        <f>IF($G63="","",'受験申込書(団体)'!$K$31)</f>
        <v/>
      </c>
      <c r="AV63" s="170" t="str">
        <f>IF($G63="","",'受験申込書(団体)'!$K$32)</f>
        <v/>
      </c>
      <c r="AW63" s="170" t="str">
        <f>IF($G63="","",'受験申込書(団体)'!$K$33)</f>
        <v/>
      </c>
      <c r="AX63" s="170" t="str">
        <f>IF($G63="","",'受験申込書(団体)'!$K$24)</f>
        <v/>
      </c>
      <c r="AY63" s="169" t="str">
        <f>IF($G63="","",'受験申込書(団体)'!$E$24)</f>
        <v/>
      </c>
      <c r="AZ63" s="169" t="str">
        <f>IF($G63="","",'受験申込書(団体)'!$E$22&amp;" "&amp;'受験申込書(団体)'!$E$23)</f>
        <v/>
      </c>
      <c r="BA63" s="160" t="str">
        <f>IF($G63="","",受験者名簿!AL69)</f>
        <v/>
      </c>
      <c r="BB63" s="169" t="str">
        <f>""</f>
        <v/>
      </c>
      <c r="BC63" s="169" t="str">
        <f t="shared" si="1"/>
        <v/>
      </c>
      <c r="BD63" s="169" t="str">
        <f t="shared" si="2"/>
        <v/>
      </c>
      <c r="BE63" s="169" t="str">
        <f>""</f>
        <v/>
      </c>
      <c r="BF63" s="169" t="str">
        <f>""</f>
        <v/>
      </c>
      <c r="BG63" s="169" t="str">
        <f t="shared" si="3"/>
        <v/>
      </c>
      <c r="BH63" s="169" t="str">
        <f t="shared" si="4"/>
        <v/>
      </c>
    </row>
    <row r="64" spans="1:60" x14ac:dyDescent="0.2">
      <c r="A64" s="169" t="str">
        <f>IF(受験者名簿!C70="","",受験者名簿!A70)</f>
        <v/>
      </c>
      <c r="B64" s="170" t="str">
        <f>IF(受験者名簿!Z70="","",受験者名簿!Z70)</f>
        <v/>
      </c>
      <c r="C64" s="170" t="str">
        <f t="shared" si="0"/>
        <v/>
      </c>
      <c r="D64" s="170" t="str">
        <f>IF(受験者名簿!AB70="","",受験者名簿!AB70)</f>
        <v/>
      </c>
      <c r="E64" s="170" t="str">
        <f>""</f>
        <v/>
      </c>
      <c r="F64" s="170" t="str">
        <f>IF(受験者名簿!J70="","",TEXT(SUBSTITUTE(受験者名簿!J70,".","/"),"yyyy/mm/dd"))</f>
        <v/>
      </c>
      <c r="G64" s="170" t="str">
        <f>IF(受験者名簿!C70="","",TRIM(受験者名簿!C70))</f>
        <v/>
      </c>
      <c r="H64" s="170" t="str">
        <f>IF(受験者名簿!D70="","",TRIM(受験者名簿!D70))</f>
        <v/>
      </c>
      <c r="I64" s="170" t="str">
        <f>IF(受験者名簿!E70="","",DBCS(TRIM(PHONETIC(受験者名簿!E70))))</f>
        <v/>
      </c>
      <c r="J64" s="170" t="str">
        <f>IF(受験者名簿!F70="","",DBCS(TRIM(PHONETIC(受験者名簿!F70))))</f>
        <v/>
      </c>
      <c r="K64" s="170" t="str">
        <f>IF(受験者名簿!G70="","",TRIM(PROPER(受験者名簿!G70)))</f>
        <v/>
      </c>
      <c r="L64" s="170" t="str">
        <f>IF(受験者名簿!H70="","",TRIM(PROPER(受験者名簿!H70)))</f>
        <v/>
      </c>
      <c r="M64" s="170" t="str">
        <f>IF(受験者名簿!M70="","",受験者名簿!M70)</f>
        <v/>
      </c>
      <c r="N64" s="170" t="str">
        <f>IF(受験者名簿!L70="","",受験者名簿!L70)</f>
        <v/>
      </c>
      <c r="O64" s="170" t="str">
        <f>IF(受験者名簿!N70="","",受験者名簿!N70)</f>
        <v/>
      </c>
      <c r="P64" s="170" t="str">
        <f>IF(受験者名簿!O70="","",受験者名簿!O70)</f>
        <v/>
      </c>
      <c r="Q64" s="170" t="str">
        <f>IF(受験者名簿!P70="","",受験者名簿!P70)</f>
        <v/>
      </c>
      <c r="R64" s="170" t="str">
        <f>IF(受験者名簿!Q70="","",受験者名簿!Q70)</f>
        <v/>
      </c>
      <c r="S64" s="170" t="str">
        <f>IF(受験者名簿!R70="","",受験者名簿!R70)</f>
        <v/>
      </c>
      <c r="T64" s="170" t="str">
        <f>IF(受験者名簿!S70="","",受験者名簿!S70)</f>
        <v/>
      </c>
      <c r="U64" s="170" t="str">
        <f>IF(受験者名簿!T70="","",受験者名簿!T70)</f>
        <v/>
      </c>
      <c r="V64" s="170" t="str">
        <f>IF(受験者名簿!U70="","",受験者名簿!U70)</f>
        <v/>
      </c>
      <c r="W64" s="170" t="str">
        <f>IF(受験者名簿!V70="","",受験者名簿!V70)</f>
        <v/>
      </c>
      <c r="X64" s="170" t="str">
        <f>IF(受験者名簿!W70="","",受験者名簿!W70)</f>
        <v/>
      </c>
      <c r="Y64" s="170" t="str">
        <f>""</f>
        <v/>
      </c>
      <c r="Z64" s="170" t="str">
        <f>""</f>
        <v/>
      </c>
      <c r="AA64" s="170" t="str">
        <f>""</f>
        <v/>
      </c>
      <c r="AB64" s="170" t="str">
        <f>""</f>
        <v/>
      </c>
      <c r="AC64" s="170" t="str">
        <f>IF(受験者名簿!I70="","",受験者名簿!I70)</f>
        <v/>
      </c>
      <c r="AD64" s="170" t="str">
        <f>""</f>
        <v/>
      </c>
      <c r="AE64" s="170" t="str">
        <f>""</f>
        <v/>
      </c>
      <c r="AF64" s="170" t="str">
        <f>IF(受験者名簿!AC70="","",受験者名簿!AC70)</f>
        <v/>
      </c>
      <c r="AG64" s="170" t="str">
        <f>""</f>
        <v/>
      </c>
      <c r="AH64" s="171" t="str">
        <f>IF(受験者名簿!AA70="","",受験者名簿!AA70)</f>
        <v/>
      </c>
      <c r="AI64" s="170" t="str">
        <f>IF(受験者名簿!AD70="","",受験者名簿!AD70)</f>
        <v/>
      </c>
      <c r="AJ64" s="170" t="str">
        <f>IF(受験者名簿!AE70="","",受験者名簿!AE70)</f>
        <v/>
      </c>
      <c r="AK64" s="170" t="str">
        <f>IF(G64="","",受験者名簿!AJ70)&amp;""</f>
        <v/>
      </c>
      <c r="AL64" s="170" t="str">
        <f>IF($G64="","",'受験申込書(団体)'!$K$22)</f>
        <v/>
      </c>
      <c r="AM64" s="170" t="str">
        <f>IF($G64="","",'受験申込書(団体)'!$K$23)</f>
        <v/>
      </c>
      <c r="AN64" s="170" t="str">
        <f>IF($G64="","",'受験申込書(団体)'!$K$25)</f>
        <v/>
      </c>
      <c r="AO64" s="170" t="str">
        <f>IF($G64="","",'受験申込書(団体)'!$L$25)</f>
        <v/>
      </c>
      <c r="AP64" s="170" t="str">
        <f>IF($G64="","",'受験申込書(団体)'!$K$26)</f>
        <v/>
      </c>
      <c r="AQ64" s="170" t="str">
        <f>IF($G64="","",'受験申込書(団体)'!$K$27)</f>
        <v/>
      </c>
      <c r="AR64" s="170" t="str">
        <f>IF($G64="","",'受験申込書(団体)'!$K$28)</f>
        <v/>
      </c>
      <c r="AS64" s="170" t="str">
        <f>IF($G64="","",'受験申込書(団体)'!$K$29)</f>
        <v/>
      </c>
      <c r="AT64" s="170" t="str">
        <f>IF($G64="","",'受験申込書(団体)'!$K$30)</f>
        <v/>
      </c>
      <c r="AU64" s="170" t="str">
        <f>IF($G64="","",'受験申込書(団体)'!$K$31)</f>
        <v/>
      </c>
      <c r="AV64" s="170" t="str">
        <f>IF($G64="","",'受験申込書(団体)'!$K$32)</f>
        <v/>
      </c>
      <c r="AW64" s="170" t="str">
        <f>IF($G64="","",'受験申込書(団体)'!$K$33)</f>
        <v/>
      </c>
      <c r="AX64" s="170" t="str">
        <f>IF($G64="","",'受験申込書(団体)'!$K$24)</f>
        <v/>
      </c>
      <c r="AY64" s="169" t="str">
        <f>IF($G64="","",'受験申込書(団体)'!$E$24)</f>
        <v/>
      </c>
      <c r="AZ64" s="169" t="str">
        <f>IF($G64="","",'受験申込書(団体)'!$E$22&amp;" "&amp;'受験申込書(団体)'!$E$23)</f>
        <v/>
      </c>
      <c r="BA64" s="160" t="str">
        <f>IF($G64="","",受験者名簿!AL70)</f>
        <v/>
      </c>
      <c r="BB64" s="169" t="str">
        <f>""</f>
        <v/>
      </c>
      <c r="BC64" s="169" t="str">
        <f t="shared" si="1"/>
        <v/>
      </c>
      <c r="BD64" s="169" t="str">
        <f t="shared" si="2"/>
        <v/>
      </c>
      <c r="BE64" s="169" t="str">
        <f>""</f>
        <v/>
      </c>
      <c r="BF64" s="169" t="str">
        <f>""</f>
        <v/>
      </c>
      <c r="BG64" s="169" t="str">
        <f t="shared" si="3"/>
        <v/>
      </c>
      <c r="BH64" s="169" t="str">
        <f t="shared" si="4"/>
        <v/>
      </c>
    </row>
    <row r="65" spans="1:60" x14ac:dyDescent="0.2">
      <c r="A65" s="169" t="str">
        <f>IF(受験者名簿!C71="","",受験者名簿!A71)</f>
        <v/>
      </c>
      <c r="B65" s="170" t="str">
        <f>IF(受験者名簿!Z71="","",受験者名簿!Z71)</f>
        <v/>
      </c>
      <c r="C65" s="170" t="str">
        <f t="shared" si="0"/>
        <v/>
      </c>
      <c r="D65" s="170" t="str">
        <f>IF(受験者名簿!AB71="","",受験者名簿!AB71)</f>
        <v/>
      </c>
      <c r="E65" s="170" t="str">
        <f>""</f>
        <v/>
      </c>
      <c r="F65" s="170" t="str">
        <f>IF(受験者名簿!J71="","",TEXT(SUBSTITUTE(受験者名簿!J71,".","/"),"yyyy/mm/dd"))</f>
        <v/>
      </c>
      <c r="G65" s="170" t="str">
        <f>IF(受験者名簿!C71="","",TRIM(受験者名簿!C71))</f>
        <v/>
      </c>
      <c r="H65" s="170" t="str">
        <f>IF(受験者名簿!D71="","",TRIM(受験者名簿!D71))</f>
        <v/>
      </c>
      <c r="I65" s="170" t="str">
        <f>IF(受験者名簿!E71="","",DBCS(TRIM(PHONETIC(受験者名簿!E71))))</f>
        <v/>
      </c>
      <c r="J65" s="170" t="str">
        <f>IF(受験者名簿!F71="","",DBCS(TRIM(PHONETIC(受験者名簿!F71))))</f>
        <v/>
      </c>
      <c r="K65" s="170" t="str">
        <f>IF(受験者名簿!G71="","",TRIM(PROPER(受験者名簿!G71)))</f>
        <v/>
      </c>
      <c r="L65" s="170" t="str">
        <f>IF(受験者名簿!H71="","",TRIM(PROPER(受験者名簿!H71)))</f>
        <v/>
      </c>
      <c r="M65" s="170" t="str">
        <f>IF(受験者名簿!M71="","",受験者名簿!M71)</f>
        <v/>
      </c>
      <c r="N65" s="170" t="str">
        <f>IF(受験者名簿!L71="","",受験者名簿!L71)</f>
        <v/>
      </c>
      <c r="O65" s="170" t="str">
        <f>IF(受験者名簿!N71="","",受験者名簿!N71)</f>
        <v/>
      </c>
      <c r="P65" s="170" t="str">
        <f>IF(受験者名簿!O71="","",受験者名簿!O71)</f>
        <v/>
      </c>
      <c r="Q65" s="170" t="str">
        <f>IF(受験者名簿!P71="","",受験者名簿!P71)</f>
        <v/>
      </c>
      <c r="R65" s="170" t="str">
        <f>IF(受験者名簿!Q71="","",受験者名簿!Q71)</f>
        <v/>
      </c>
      <c r="S65" s="170" t="str">
        <f>IF(受験者名簿!R71="","",受験者名簿!R71)</f>
        <v/>
      </c>
      <c r="T65" s="170" t="str">
        <f>IF(受験者名簿!S71="","",受験者名簿!S71)</f>
        <v/>
      </c>
      <c r="U65" s="170" t="str">
        <f>IF(受験者名簿!T71="","",受験者名簿!T71)</f>
        <v/>
      </c>
      <c r="V65" s="170" t="str">
        <f>IF(受験者名簿!U71="","",受験者名簿!U71)</f>
        <v/>
      </c>
      <c r="W65" s="170" t="str">
        <f>IF(受験者名簿!V71="","",受験者名簿!V71)</f>
        <v/>
      </c>
      <c r="X65" s="170" t="str">
        <f>IF(受験者名簿!W71="","",受験者名簿!W71)</f>
        <v/>
      </c>
      <c r="Y65" s="170" t="str">
        <f>""</f>
        <v/>
      </c>
      <c r="Z65" s="170" t="str">
        <f>""</f>
        <v/>
      </c>
      <c r="AA65" s="170" t="str">
        <f>""</f>
        <v/>
      </c>
      <c r="AB65" s="170" t="str">
        <f>""</f>
        <v/>
      </c>
      <c r="AC65" s="170" t="str">
        <f>IF(受験者名簿!I71="","",受験者名簿!I71)</f>
        <v/>
      </c>
      <c r="AD65" s="170" t="str">
        <f>""</f>
        <v/>
      </c>
      <c r="AE65" s="170" t="str">
        <f>""</f>
        <v/>
      </c>
      <c r="AF65" s="170" t="str">
        <f>IF(受験者名簿!AC71="","",受験者名簿!AC71)</f>
        <v/>
      </c>
      <c r="AG65" s="170" t="str">
        <f>""</f>
        <v/>
      </c>
      <c r="AH65" s="171" t="str">
        <f>IF(受験者名簿!AA71="","",受験者名簿!AA71)</f>
        <v/>
      </c>
      <c r="AI65" s="170" t="str">
        <f>IF(受験者名簿!AD71="","",受験者名簿!AD71)</f>
        <v/>
      </c>
      <c r="AJ65" s="170" t="str">
        <f>IF(受験者名簿!AE71="","",受験者名簿!AE71)</f>
        <v/>
      </c>
      <c r="AK65" s="170" t="str">
        <f>IF(G65="","",受験者名簿!AJ71)&amp;""</f>
        <v/>
      </c>
      <c r="AL65" s="170" t="str">
        <f>IF($G65="","",'受験申込書(団体)'!$K$22)</f>
        <v/>
      </c>
      <c r="AM65" s="170" t="str">
        <f>IF($G65="","",'受験申込書(団体)'!$K$23)</f>
        <v/>
      </c>
      <c r="AN65" s="170" t="str">
        <f>IF($G65="","",'受験申込書(団体)'!$K$25)</f>
        <v/>
      </c>
      <c r="AO65" s="170" t="str">
        <f>IF($G65="","",'受験申込書(団体)'!$L$25)</f>
        <v/>
      </c>
      <c r="AP65" s="170" t="str">
        <f>IF($G65="","",'受験申込書(団体)'!$K$26)</f>
        <v/>
      </c>
      <c r="AQ65" s="170" t="str">
        <f>IF($G65="","",'受験申込書(団体)'!$K$27)</f>
        <v/>
      </c>
      <c r="AR65" s="170" t="str">
        <f>IF($G65="","",'受験申込書(団体)'!$K$28)</f>
        <v/>
      </c>
      <c r="AS65" s="170" t="str">
        <f>IF($G65="","",'受験申込書(団体)'!$K$29)</f>
        <v/>
      </c>
      <c r="AT65" s="170" t="str">
        <f>IF($G65="","",'受験申込書(団体)'!$K$30)</f>
        <v/>
      </c>
      <c r="AU65" s="170" t="str">
        <f>IF($G65="","",'受験申込書(団体)'!$K$31)</f>
        <v/>
      </c>
      <c r="AV65" s="170" t="str">
        <f>IF($G65="","",'受験申込書(団体)'!$K$32)</f>
        <v/>
      </c>
      <c r="AW65" s="170" t="str">
        <f>IF($G65="","",'受験申込書(団体)'!$K$33)</f>
        <v/>
      </c>
      <c r="AX65" s="170" t="str">
        <f>IF($G65="","",'受験申込書(団体)'!$K$24)</f>
        <v/>
      </c>
      <c r="AY65" s="169" t="str">
        <f>IF($G65="","",'受験申込書(団体)'!$E$24)</f>
        <v/>
      </c>
      <c r="AZ65" s="169" t="str">
        <f>IF($G65="","",'受験申込書(団体)'!$E$22&amp;" "&amp;'受験申込書(団体)'!$E$23)</f>
        <v/>
      </c>
      <c r="BA65" s="160" t="str">
        <f>IF($G65="","",受験者名簿!AL71)</f>
        <v/>
      </c>
      <c r="BB65" s="169" t="str">
        <f>""</f>
        <v/>
      </c>
      <c r="BC65" s="169" t="str">
        <f t="shared" si="1"/>
        <v/>
      </c>
      <c r="BD65" s="169" t="str">
        <f t="shared" si="2"/>
        <v/>
      </c>
      <c r="BE65" s="169" t="str">
        <f>""</f>
        <v/>
      </c>
      <c r="BF65" s="169" t="str">
        <f>""</f>
        <v/>
      </c>
      <c r="BG65" s="169" t="str">
        <f t="shared" si="3"/>
        <v/>
      </c>
      <c r="BH65" s="169" t="str">
        <f t="shared" si="4"/>
        <v/>
      </c>
    </row>
    <row r="66" spans="1:60" x14ac:dyDescent="0.2">
      <c r="A66" s="169" t="str">
        <f>IF(受験者名簿!C72="","",受験者名簿!A72)</f>
        <v/>
      </c>
      <c r="B66" s="170" t="str">
        <f>IF(受験者名簿!Z72="","",受験者名簿!Z72)</f>
        <v/>
      </c>
      <c r="C66" s="170" t="str">
        <f t="shared" si="0"/>
        <v/>
      </c>
      <c r="D66" s="170" t="str">
        <f>IF(受験者名簿!AB72="","",受験者名簿!AB72)</f>
        <v/>
      </c>
      <c r="E66" s="170" t="str">
        <f>""</f>
        <v/>
      </c>
      <c r="F66" s="170" t="str">
        <f>IF(受験者名簿!J72="","",TEXT(SUBSTITUTE(受験者名簿!J72,".","/"),"yyyy/mm/dd"))</f>
        <v/>
      </c>
      <c r="G66" s="170" t="str">
        <f>IF(受験者名簿!C72="","",TRIM(受験者名簿!C72))</f>
        <v/>
      </c>
      <c r="H66" s="170" t="str">
        <f>IF(受験者名簿!D72="","",TRIM(受験者名簿!D72))</f>
        <v/>
      </c>
      <c r="I66" s="170" t="str">
        <f>IF(受験者名簿!E72="","",DBCS(TRIM(PHONETIC(受験者名簿!E72))))</f>
        <v/>
      </c>
      <c r="J66" s="170" t="str">
        <f>IF(受験者名簿!F72="","",DBCS(TRIM(PHONETIC(受験者名簿!F72))))</f>
        <v/>
      </c>
      <c r="K66" s="170" t="str">
        <f>IF(受験者名簿!G72="","",TRIM(PROPER(受験者名簿!G72)))</f>
        <v/>
      </c>
      <c r="L66" s="170" t="str">
        <f>IF(受験者名簿!H72="","",TRIM(PROPER(受験者名簿!H72)))</f>
        <v/>
      </c>
      <c r="M66" s="170" t="str">
        <f>IF(受験者名簿!M72="","",受験者名簿!M72)</f>
        <v/>
      </c>
      <c r="N66" s="170" t="str">
        <f>IF(受験者名簿!L72="","",受験者名簿!L72)</f>
        <v/>
      </c>
      <c r="O66" s="170" t="str">
        <f>IF(受験者名簿!N72="","",受験者名簿!N72)</f>
        <v/>
      </c>
      <c r="P66" s="170" t="str">
        <f>IF(受験者名簿!O72="","",受験者名簿!O72)</f>
        <v/>
      </c>
      <c r="Q66" s="170" t="str">
        <f>IF(受験者名簿!P72="","",受験者名簿!P72)</f>
        <v/>
      </c>
      <c r="R66" s="170" t="str">
        <f>IF(受験者名簿!Q72="","",受験者名簿!Q72)</f>
        <v/>
      </c>
      <c r="S66" s="170" t="str">
        <f>IF(受験者名簿!R72="","",受験者名簿!R72)</f>
        <v/>
      </c>
      <c r="T66" s="170" t="str">
        <f>IF(受験者名簿!S72="","",受験者名簿!S72)</f>
        <v/>
      </c>
      <c r="U66" s="170" t="str">
        <f>IF(受験者名簿!T72="","",受験者名簿!T72)</f>
        <v/>
      </c>
      <c r="V66" s="170" t="str">
        <f>IF(受験者名簿!U72="","",受験者名簿!U72)</f>
        <v/>
      </c>
      <c r="W66" s="170" t="str">
        <f>IF(受験者名簿!V72="","",受験者名簿!V72)</f>
        <v/>
      </c>
      <c r="X66" s="170" t="str">
        <f>IF(受験者名簿!W72="","",受験者名簿!W72)</f>
        <v/>
      </c>
      <c r="Y66" s="170" t="str">
        <f>""</f>
        <v/>
      </c>
      <c r="Z66" s="170" t="str">
        <f>""</f>
        <v/>
      </c>
      <c r="AA66" s="170" t="str">
        <f>""</f>
        <v/>
      </c>
      <c r="AB66" s="170" t="str">
        <f>""</f>
        <v/>
      </c>
      <c r="AC66" s="170" t="str">
        <f>IF(受験者名簿!I72="","",受験者名簿!I72)</f>
        <v/>
      </c>
      <c r="AD66" s="170" t="str">
        <f>""</f>
        <v/>
      </c>
      <c r="AE66" s="170" t="str">
        <f>""</f>
        <v/>
      </c>
      <c r="AF66" s="170" t="str">
        <f>IF(受験者名簿!AC72="","",受験者名簿!AC72)</f>
        <v/>
      </c>
      <c r="AG66" s="170" t="str">
        <f>""</f>
        <v/>
      </c>
      <c r="AH66" s="171" t="str">
        <f>IF(受験者名簿!AA72="","",受験者名簿!AA72)</f>
        <v/>
      </c>
      <c r="AI66" s="170" t="str">
        <f>IF(受験者名簿!AD72="","",受験者名簿!AD72)</f>
        <v/>
      </c>
      <c r="AJ66" s="170" t="str">
        <f>IF(受験者名簿!AE72="","",受験者名簿!AE72)</f>
        <v/>
      </c>
      <c r="AK66" s="170" t="str">
        <f>IF(G66="","",受験者名簿!AJ72)&amp;""</f>
        <v/>
      </c>
      <c r="AL66" s="170" t="str">
        <f>IF($G66="","",'受験申込書(団体)'!$K$22)</f>
        <v/>
      </c>
      <c r="AM66" s="170" t="str">
        <f>IF($G66="","",'受験申込書(団体)'!$K$23)</f>
        <v/>
      </c>
      <c r="AN66" s="170" t="str">
        <f>IF($G66="","",'受験申込書(団体)'!$K$25)</f>
        <v/>
      </c>
      <c r="AO66" s="170" t="str">
        <f>IF($G66="","",'受験申込書(団体)'!$L$25)</f>
        <v/>
      </c>
      <c r="AP66" s="170" t="str">
        <f>IF($G66="","",'受験申込書(団体)'!$K$26)</f>
        <v/>
      </c>
      <c r="AQ66" s="170" t="str">
        <f>IF($G66="","",'受験申込書(団体)'!$K$27)</f>
        <v/>
      </c>
      <c r="AR66" s="170" t="str">
        <f>IF($G66="","",'受験申込書(団体)'!$K$28)</f>
        <v/>
      </c>
      <c r="AS66" s="170" t="str">
        <f>IF($G66="","",'受験申込書(団体)'!$K$29)</f>
        <v/>
      </c>
      <c r="AT66" s="170" t="str">
        <f>IF($G66="","",'受験申込書(団体)'!$K$30)</f>
        <v/>
      </c>
      <c r="AU66" s="170" t="str">
        <f>IF($G66="","",'受験申込書(団体)'!$K$31)</f>
        <v/>
      </c>
      <c r="AV66" s="170" t="str">
        <f>IF($G66="","",'受験申込書(団体)'!$K$32)</f>
        <v/>
      </c>
      <c r="AW66" s="170" t="str">
        <f>IF($G66="","",'受験申込書(団体)'!$K$33)</f>
        <v/>
      </c>
      <c r="AX66" s="170" t="str">
        <f>IF($G66="","",'受験申込書(団体)'!$K$24)</f>
        <v/>
      </c>
      <c r="AY66" s="169" t="str">
        <f>IF($G66="","",'受験申込書(団体)'!$E$24)</f>
        <v/>
      </c>
      <c r="AZ66" s="169" t="str">
        <f>IF($G66="","",'受験申込書(団体)'!$E$22&amp;" "&amp;'受験申込書(団体)'!$E$23)</f>
        <v/>
      </c>
      <c r="BA66" s="160" t="str">
        <f>IF($G66="","",受験者名簿!AL72)</f>
        <v/>
      </c>
      <c r="BB66" s="169" t="str">
        <f>""</f>
        <v/>
      </c>
      <c r="BC66" s="169" t="str">
        <f t="shared" si="1"/>
        <v/>
      </c>
      <c r="BD66" s="169" t="str">
        <f t="shared" si="2"/>
        <v/>
      </c>
      <c r="BE66" s="169" t="str">
        <f>""</f>
        <v/>
      </c>
      <c r="BF66" s="169" t="str">
        <f>""</f>
        <v/>
      </c>
      <c r="BG66" s="169" t="str">
        <f t="shared" si="3"/>
        <v/>
      </c>
      <c r="BH66" s="169" t="str">
        <f t="shared" si="4"/>
        <v/>
      </c>
    </row>
    <row r="67" spans="1:60" x14ac:dyDescent="0.2">
      <c r="A67" s="169" t="str">
        <f>IF(受験者名簿!C73="","",受験者名簿!A73)</f>
        <v/>
      </c>
      <c r="B67" s="170" t="str">
        <f>IF(受験者名簿!Z73="","",受験者名簿!Z73)</f>
        <v/>
      </c>
      <c r="C67" s="170" t="str">
        <f t="shared" ref="C67:C101" si="5">IF(G67="","","受験")</f>
        <v/>
      </c>
      <c r="D67" s="170" t="str">
        <f>IF(受験者名簿!AB73="","",受験者名簿!AB73)</f>
        <v/>
      </c>
      <c r="E67" s="170" t="str">
        <f>""</f>
        <v/>
      </c>
      <c r="F67" s="170" t="str">
        <f>IF(受験者名簿!J73="","",TEXT(SUBSTITUTE(受験者名簿!J73,".","/"),"yyyy/mm/dd"))</f>
        <v/>
      </c>
      <c r="G67" s="170" t="str">
        <f>IF(受験者名簿!C73="","",TRIM(受験者名簿!C73))</f>
        <v/>
      </c>
      <c r="H67" s="170" t="str">
        <f>IF(受験者名簿!D73="","",TRIM(受験者名簿!D73))</f>
        <v/>
      </c>
      <c r="I67" s="170" t="str">
        <f>IF(受験者名簿!E73="","",DBCS(TRIM(PHONETIC(受験者名簿!E73))))</f>
        <v/>
      </c>
      <c r="J67" s="170" t="str">
        <f>IF(受験者名簿!F73="","",DBCS(TRIM(PHONETIC(受験者名簿!F73))))</f>
        <v/>
      </c>
      <c r="K67" s="170" t="str">
        <f>IF(受験者名簿!G73="","",TRIM(PROPER(受験者名簿!G73)))</f>
        <v/>
      </c>
      <c r="L67" s="170" t="str">
        <f>IF(受験者名簿!H73="","",TRIM(PROPER(受験者名簿!H73)))</f>
        <v/>
      </c>
      <c r="M67" s="170" t="str">
        <f>IF(受験者名簿!M73="","",受験者名簿!M73)</f>
        <v/>
      </c>
      <c r="N67" s="170" t="str">
        <f>IF(受験者名簿!L73="","",受験者名簿!L73)</f>
        <v/>
      </c>
      <c r="O67" s="170" t="str">
        <f>IF(受験者名簿!N73="","",受験者名簿!N73)</f>
        <v/>
      </c>
      <c r="P67" s="170" t="str">
        <f>IF(受験者名簿!O73="","",受験者名簿!O73)</f>
        <v/>
      </c>
      <c r="Q67" s="170" t="str">
        <f>IF(受験者名簿!P73="","",受験者名簿!P73)</f>
        <v/>
      </c>
      <c r="R67" s="170" t="str">
        <f>IF(受験者名簿!Q73="","",受験者名簿!Q73)</f>
        <v/>
      </c>
      <c r="S67" s="170" t="str">
        <f>IF(受験者名簿!R73="","",受験者名簿!R73)</f>
        <v/>
      </c>
      <c r="T67" s="170" t="str">
        <f>IF(受験者名簿!S73="","",受験者名簿!S73)</f>
        <v/>
      </c>
      <c r="U67" s="170" t="str">
        <f>IF(受験者名簿!T73="","",受験者名簿!T73)</f>
        <v/>
      </c>
      <c r="V67" s="170" t="str">
        <f>IF(受験者名簿!U73="","",受験者名簿!U73)</f>
        <v/>
      </c>
      <c r="W67" s="170" t="str">
        <f>IF(受験者名簿!V73="","",受験者名簿!V73)</f>
        <v/>
      </c>
      <c r="X67" s="170" t="str">
        <f>IF(受験者名簿!W73="","",受験者名簿!W73)</f>
        <v/>
      </c>
      <c r="Y67" s="170" t="str">
        <f>""</f>
        <v/>
      </c>
      <c r="Z67" s="170" t="str">
        <f>""</f>
        <v/>
      </c>
      <c r="AA67" s="170" t="str">
        <f>""</f>
        <v/>
      </c>
      <c r="AB67" s="170" t="str">
        <f>""</f>
        <v/>
      </c>
      <c r="AC67" s="170" t="str">
        <f>IF(受験者名簿!I73="","",受験者名簿!I73)</f>
        <v/>
      </c>
      <c r="AD67" s="170" t="str">
        <f>""</f>
        <v/>
      </c>
      <c r="AE67" s="170" t="str">
        <f>""</f>
        <v/>
      </c>
      <c r="AF67" s="170" t="str">
        <f>IF(受験者名簿!AC73="","",受験者名簿!AC73)</f>
        <v/>
      </c>
      <c r="AG67" s="170" t="str">
        <f>""</f>
        <v/>
      </c>
      <c r="AH67" s="171" t="str">
        <f>IF(受験者名簿!AA73="","",受験者名簿!AA73)</f>
        <v/>
      </c>
      <c r="AI67" s="170" t="str">
        <f>IF(受験者名簿!AD73="","",受験者名簿!AD73)</f>
        <v/>
      </c>
      <c r="AJ67" s="170" t="str">
        <f>IF(受験者名簿!AE73="","",受験者名簿!AE73)</f>
        <v/>
      </c>
      <c r="AK67" s="170" t="str">
        <f>IF(G67="","",受験者名簿!AJ73)&amp;""</f>
        <v/>
      </c>
      <c r="AL67" s="170" t="str">
        <f>IF($G67="","",'受験申込書(団体)'!$K$22)</f>
        <v/>
      </c>
      <c r="AM67" s="170" t="str">
        <f>IF($G67="","",'受験申込書(団体)'!$K$23)</f>
        <v/>
      </c>
      <c r="AN67" s="170" t="str">
        <f>IF($G67="","",'受験申込書(団体)'!$K$25)</f>
        <v/>
      </c>
      <c r="AO67" s="170" t="str">
        <f>IF($G67="","",'受験申込書(団体)'!$L$25)</f>
        <v/>
      </c>
      <c r="AP67" s="170" t="str">
        <f>IF($G67="","",'受験申込書(団体)'!$K$26)</f>
        <v/>
      </c>
      <c r="AQ67" s="170" t="str">
        <f>IF($G67="","",'受験申込書(団体)'!$K$27)</f>
        <v/>
      </c>
      <c r="AR67" s="170" t="str">
        <f>IF($G67="","",'受験申込書(団体)'!$K$28)</f>
        <v/>
      </c>
      <c r="AS67" s="170" t="str">
        <f>IF($G67="","",'受験申込書(団体)'!$K$29)</f>
        <v/>
      </c>
      <c r="AT67" s="170" t="str">
        <f>IF($G67="","",'受験申込書(団体)'!$K$30)</f>
        <v/>
      </c>
      <c r="AU67" s="170" t="str">
        <f>IF($G67="","",'受験申込書(団体)'!$K$31)</f>
        <v/>
      </c>
      <c r="AV67" s="170" t="str">
        <f>IF($G67="","",'受験申込書(団体)'!$K$32)</f>
        <v/>
      </c>
      <c r="AW67" s="170" t="str">
        <f>IF($G67="","",'受験申込書(団体)'!$K$33)</f>
        <v/>
      </c>
      <c r="AX67" s="170" t="str">
        <f>IF($G67="","",'受験申込書(団体)'!$K$24)</f>
        <v/>
      </c>
      <c r="AY67" s="169" t="str">
        <f>IF($G67="","",'受験申込書(団体)'!$E$24)</f>
        <v/>
      </c>
      <c r="AZ67" s="169" t="str">
        <f>IF($G67="","",'受験申込書(団体)'!$E$22&amp;" "&amp;'受験申込書(団体)'!$E$23)</f>
        <v/>
      </c>
      <c r="BA67" s="160" t="str">
        <f>IF($G67="","",受験者名簿!AL73)</f>
        <v/>
      </c>
      <c r="BB67" s="169" t="str">
        <f>""</f>
        <v/>
      </c>
      <c r="BC67" s="169" t="str">
        <f t="shared" ref="BC67:BC101" si="6">IF($G67="","","不要")</f>
        <v/>
      </c>
      <c r="BD67" s="169" t="str">
        <f t="shared" ref="BD67:BD101" si="7">IF($G67="","","会社")</f>
        <v/>
      </c>
      <c r="BE67" s="169" t="str">
        <f>""</f>
        <v/>
      </c>
      <c r="BF67" s="169" t="str">
        <f>""</f>
        <v/>
      </c>
      <c r="BG67" s="169" t="str">
        <f t="shared" ref="BG67:BG101" si="8">IF($G67="","","会社住所")</f>
        <v/>
      </c>
      <c r="BH67" s="169" t="str">
        <f t="shared" ref="BH67:BH101" si="9">BG67</f>
        <v/>
      </c>
    </row>
    <row r="68" spans="1:60" x14ac:dyDescent="0.2">
      <c r="A68" s="169" t="str">
        <f>IF(受験者名簿!C74="","",受験者名簿!A74)</f>
        <v/>
      </c>
      <c r="B68" s="170" t="str">
        <f>IF(受験者名簿!Z74="","",受験者名簿!Z74)</f>
        <v/>
      </c>
      <c r="C68" s="170" t="str">
        <f t="shared" si="5"/>
        <v/>
      </c>
      <c r="D68" s="170" t="str">
        <f>IF(受験者名簿!AB74="","",受験者名簿!AB74)</f>
        <v/>
      </c>
      <c r="E68" s="170" t="str">
        <f>""</f>
        <v/>
      </c>
      <c r="F68" s="170" t="str">
        <f>IF(受験者名簿!J74="","",TEXT(SUBSTITUTE(受験者名簿!J74,".","/"),"yyyy/mm/dd"))</f>
        <v/>
      </c>
      <c r="G68" s="170" t="str">
        <f>IF(受験者名簿!C74="","",TRIM(受験者名簿!C74))</f>
        <v/>
      </c>
      <c r="H68" s="170" t="str">
        <f>IF(受験者名簿!D74="","",TRIM(受験者名簿!D74))</f>
        <v/>
      </c>
      <c r="I68" s="170" t="str">
        <f>IF(受験者名簿!E74="","",DBCS(TRIM(PHONETIC(受験者名簿!E74))))</f>
        <v/>
      </c>
      <c r="J68" s="170" t="str">
        <f>IF(受験者名簿!F74="","",DBCS(TRIM(PHONETIC(受験者名簿!F74))))</f>
        <v/>
      </c>
      <c r="K68" s="170" t="str">
        <f>IF(受験者名簿!G74="","",TRIM(PROPER(受験者名簿!G74)))</f>
        <v/>
      </c>
      <c r="L68" s="170" t="str">
        <f>IF(受験者名簿!H74="","",TRIM(PROPER(受験者名簿!H74)))</f>
        <v/>
      </c>
      <c r="M68" s="170" t="str">
        <f>IF(受験者名簿!M74="","",受験者名簿!M74)</f>
        <v/>
      </c>
      <c r="N68" s="170" t="str">
        <f>IF(受験者名簿!L74="","",受験者名簿!L74)</f>
        <v/>
      </c>
      <c r="O68" s="170" t="str">
        <f>IF(受験者名簿!N74="","",受験者名簿!N74)</f>
        <v/>
      </c>
      <c r="P68" s="170" t="str">
        <f>IF(受験者名簿!O74="","",受験者名簿!O74)</f>
        <v/>
      </c>
      <c r="Q68" s="170" t="str">
        <f>IF(受験者名簿!P74="","",受験者名簿!P74)</f>
        <v/>
      </c>
      <c r="R68" s="170" t="str">
        <f>IF(受験者名簿!Q74="","",受験者名簿!Q74)</f>
        <v/>
      </c>
      <c r="S68" s="170" t="str">
        <f>IF(受験者名簿!R74="","",受験者名簿!R74)</f>
        <v/>
      </c>
      <c r="T68" s="170" t="str">
        <f>IF(受験者名簿!S74="","",受験者名簿!S74)</f>
        <v/>
      </c>
      <c r="U68" s="170" t="str">
        <f>IF(受験者名簿!T74="","",受験者名簿!T74)</f>
        <v/>
      </c>
      <c r="V68" s="170" t="str">
        <f>IF(受験者名簿!U74="","",受験者名簿!U74)</f>
        <v/>
      </c>
      <c r="W68" s="170" t="str">
        <f>IF(受験者名簿!V74="","",受験者名簿!V74)</f>
        <v/>
      </c>
      <c r="X68" s="170" t="str">
        <f>IF(受験者名簿!W74="","",受験者名簿!W74)</f>
        <v/>
      </c>
      <c r="Y68" s="170" t="str">
        <f>""</f>
        <v/>
      </c>
      <c r="Z68" s="170" t="str">
        <f>""</f>
        <v/>
      </c>
      <c r="AA68" s="170" t="str">
        <f>""</f>
        <v/>
      </c>
      <c r="AB68" s="170" t="str">
        <f>""</f>
        <v/>
      </c>
      <c r="AC68" s="170" t="str">
        <f>IF(受験者名簿!I74="","",受験者名簿!I74)</f>
        <v/>
      </c>
      <c r="AD68" s="170" t="str">
        <f>""</f>
        <v/>
      </c>
      <c r="AE68" s="170" t="str">
        <f>""</f>
        <v/>
      </c>
      <c r="AF68" s="170" t="str">
        <f>IF(受験者名簿!AC74="","",受験者名簿!AC74)</f>
        <v/>
      </c>
      <c r="AG68" s="170" t="str">
        <f>""</f>
        <v/>
      </c>
      <c r="AH68" s="171" t="str">
        <f>IF(受験者名簿!AA74="","",受験者名簿!AA74)</f>
        <v/>
      </c>
      <c r="AI68" s="170" t="str">
        <f>IF(受験者名簿!AD74="","",受験者名簿!AD74)</f>
        <v/>
      </c>
      <c r="AJ68" s="170" t="str">
        <f>IF(受験者名簿!AE74="","",受験者名簿!AE74)</f>
        <v/>
      </c>
      <c r="AK68" s="170" t="str">
        <f>IF(G68="","",受験者名簿!AJ74)&amp;""</f>
        <v/>
      </c>
      <c r="AL68" s="170" t="str">
        <f>IF($G68="","",'受験申込書(団体)'!$K$22)</f>
        <v/>
      </c>
      <c r="AM68" s="170" t="str">
        <f>IF($G68="","",'受験申込書(団体)'!$K$23)</f>
        <v/>
      </c>
      <c r="AN68" s="170" t="str">
        <f>IF($G68="","",'受験申込書(団体)'!$K$25)</f>
        <v/>
      </c>
      <c r="AO68" s="170" t="str">
        <f>IF($G68="","",'受験申込書(団体)'!$L$25)</f>
        <v/>
      </c>
      <c r="AP68" s="170" t="str">
        <f>IF($G68="","",'受験申込書(団体)'!$K$26)</f>
        <v/>
      </c>
      <c r="AQ68" s="170" t="str">
        <f>IF($G68="","",'受験申込書(団体)'!$K$27)</f>
        <v/>
      </c>
      <c r="AR68" s="170" t="str">
        <f>IF($G68="","",'受験申込書(団体)'!$K$28)</f>
        <v/>
      </c>
      <c r="AS68" s="170" t="str">
        <f>IF($G68="","",'受験申込書(団体)'!$K$29)</f>
        <v/>
      </c>
      <c r="AT68" s="170" t="str">
        <f>IF($G68="","",'受験申込書(団体)'!$K$30)</f>
        <v/>
      </c>
      <c r="AU68" s="170" t="str">
        <f>IF($G68="","",'受験申込書(団体)'!$K$31)</f>
        <v/>
      </c>
      <c r="AV68" s="170" t="str">
        <f>IF($G68="","",'受験申込書(団体)'!$K$32)</f>
        <v/>
      </c>
      <c r="AW68" s="170" t="str">
        <f>IF($G68="","",'受験申込書(団体)'!$K$33)</f>
        <v/>
      </c>
      <c r="AX68" s="170" t="str">
        <f>IF($G68="","",'受験申込書(団体)'!$K$24)</f>
        <v/>
      </c>
      <c r="AY68" s="169" t="str">
        <f>IF($G68="","",'受験申込書(団体)'!$E$24)</f>
        <v/>
      </c>
      <c r="AZ68" s="169" t="str">
        <f>IF($G68="","",'受験申込書(団体)'!$E$22&amp;" "&amp;'受験申込書(団体)'!$E$23)</f>
        <v/>
      </c>
      <c r="BA68" s="160" t="str">
        <f>IF($G68="","",受験者名簿!AL74)</f>
        <v/>
      </c>
      <c r="BB68" s="169" t="str">
        <f>""</f>
        <v/>
      </c>
      <c r="BC68" s="169" t="str">
        <f t="shared" si="6"/>
        <v/>
      </c>
      <c r="BD68" s="169" t="str">
        <f t="shared" si="7"/>
        <v/>
      </c>
      <c r="BE68" s="169" t="str">
        <f>""</f>
        <v/>
      </c>
      <c r="BF68" s="169" t="str">
        <f>""</f>
        <v/>
      </c>
      <c r="BG68" s="169" t="str">
        <f t="shared" si="8"/>
        <v/>
      </c>
      <c r="BH68" s="169" t="str">
        <f t="shared" si="9"/>
        <v/>
      </c>
    </row>
    <row r="69" spans="1:60" x14ac:dyDescent="0.2">
      <c r="A69" s="169" t="str">
        <f>IF(受験者名簿!C75="","",受験者名簿!A75)</f>
        <v/>
      </c>
      <c r="B69" s="170" t="str">
        <f>IF(受験者名簿!Z75="","",受験者名簿!Z75)</f>
        <v/>
      </c>
      <c r="C69" s="170" t="str">
        <f t="shared" si="5"/>
        <v/>
      </c>
      <c r="D69" s="170" t="str">
        <f>IF(受験者名簿!AB75="","",受験者名簿!AB75)</f>
        <v/>
      </c>
      <c r="E69" s="170" t="str">
        <f>""</f>
        <v/>
      </c>
      <c r="F69" s="170" t="str">
        <f>IF(受験者名簿!J75="","",TEXT(SUBSTITUTE(受験者名簿!J75,".","/"),"yyyy/mm/dd"))</f>
        <v/>
      </c>
      <c r="G69" s="170" t="str">
        <f>IF(受験者名簿!C75="","",TRIM(受験者名簿!C75))</f>
        <v/>
      </c>
      <c r="H69" s="170" t="str">
        <f>IF(受験者名簿!D75="","",TRIM(受験者名簿!D75))</f>
        <v/>
      </c>
      <c r="I69" s="170" t="str">
        <f>IF(受験者名簿!E75="","",DBCS(TRIM(PHONETIC(受験者名簿!E75))))</f>
        <v/>
      </c>
      <c r="J69" s="170" t="str">
        <f>IF(受験者名簿!F75="","",DBCS(TRIM(PHONETIC(受験者名簿!F75))))</f>
        <v/>
      </c>
      <c r="K69" s="170" t="str">
        <f>IF(受験者名簿!G75="","",TRIM(PROPER(受験者名簿!G75)))</f>
        <v/>
      </c>
      <c r="L69" s="170" t="str">
        <f>IF(受験者名簿!H75="","",TRIM(PROPER(受験者名簿!H75)))</f>
        <v/>
      </c>
      <c r="M69" s="170" t="str">
        <f>IF(受験者名簿!M75="","",受験者名簿!M75)</f>
        <v/>
      </c>
      <c r="N69" s="170" t="str">
        <f>IF(受験者名簿!L75="","",受験者名簿!L75)</f>
        <v/>
      </c>
      <c r="O69" s="170" t="str">
        <f>IF(受験者名簿!N75="","",受験者名簿!N75)</f>
        <v/>
      </c>
      <c r="P69" s="170" t="str">
        <f>IF(受験者名簿!O75="","",受験者名簿!O75)</f>
        <v/>
      </c>
      <c r="Q69" s="170" t="str">
        <f>IF(受験者名簿!P75="","",受験者名簿!P75)</f>
        <v/>
      </c>
      <c r="R69" s="170" t="str">
        <f>IF(受験者名簿!Q75="","",受験者名簿!Q75)</f>
        <v/>
      </c>
      <c r="S69" s="170" t="str">
        <f>IF(受験者名簿!R75="","",受験者名簿!R75)</f>
        <v/>
      </c>
      <c r="T69" s="170" t="str">
        <f>IF(受験者名簿!S75="","",受験者名簿!S75)</f>
        <v/>
      </c>
      <c r="U69" s="170" t="str">
        <f>IF(受験者名簿!T75="","",受験者名簿!T75)</f>
        <v/>
      </c>
      <c r="V69" s="170" t="str">
        <f>IF(受験者名簿!U75="","",受験者名簿!U75)</f>
        <v/>
      </c>
      <c r="W69" s="170" t="str">
        <f>IF(受験者名簿!V75="","",受験者名簿!V75)</f>
        <v/>
      </c>
      <c r="X69" s="170" t="str">
        <f>IF(受験者名簿!W75="","",受験者名簿!W75)</f>
        <v/>
      </c>
      <c r="Y69" s="170" t="str">
        <f>""</f>
        <v/>
      </c>
      <c r="Z69" s="170" t="str">
        <f>""</f>
        <v/>
      </c>
      <c r="AA69" s="170" t="str">
        <f>""</f>
        <v/>
      </c>
      <c r="AB69" s="170" t="str">
        <f>""</f>
        <v/>
      </c>
      <c r="AC69" s="170" t="str">
        <f>IF(受験者名簿!I75="","",受験者名簿!I75)</f>
        <v/>
      </c>
      <c r="AD69" s="170" t="str">
        <f>""</f>
        <v/>
      </c>
      <c r="AE69" s="170" t="str">
        <f>""</f>
        <v/>
      </c>
      <c r="AF69" s="170" t="str">
        <f>IF(受験者名簿!AC75="","",受験者名簿!AC75)</f>
        <v/>
      </c>
      <c r="AG69" s="170" t="str">
        <f>""</f>
        <v/>
      </c>
      <c r="AH69" s="171" t="str">
        <f>IF(受験者名簿!AA75="","",受験者名簿!AA75)</f>
        <v/>
      </c>
      <c r="AI69" s="170" t="str">
        <f>IF(受験者名簿!AD75="","",受験者名簿!AD75)</f>
        <v/>
      </c>
      <c r="AJ69" s="170" t="str">
        <f>IF(受験者名簿!AE75="","",受験者名簿!AE75)</f>
        <v/>
      </c>
      <c r="AK69" s="170" t="str">
        <f>IF(G69="","",受験者名簿!AJ75)&amp;""</f>
        <v/>
      </c>
      <c r="AL69" s="170" t="str">
        <f>IF($G69="","",'受験申込書(団体)'!$K$22)</f>
        <v/>
      </c>
      <c r="AM69" s="170" t="str">
        <f>IF($G69="","",'受験申込書(団体)'!$K$23)</f>
        <v/>
      </c>
      <c r="AN69" s="170" t="str">
        <f>IF($G69="","",'受験申込書(団体)'!$K$25)</f>
        <v/>
      </c>
      <c r="AO69" s="170" t="str">
        <f>IF($G69="","",'受験申込書(団体)'!$L$25)</f>
        <v/>
      </c>
      <c r="AP69" s="170" t="str">
        <f>IF($G69="","",'受験申込書(団体)'!$K$26)</f>
        <v/>
      </c>
      <c r="AQ69" s="170" t="str">
        <f>IF($G69="","",'受験申込書(団体)'!$K$27)</f>
        <v/>
      </c>
      <c r="AR69" s="170" t="str">
        <f>IF($G69="","",'受験申込書(団体)'!$K$28)</f>
        <v/>
      </c>
      <c r="AS69" s="170" t="str">
        <f>IF($G69="","",'受験申込書(団体)'!$K$29)</f>
        <v/>
      </c>
      <c r="AT69" s="170" t="str">
        <f>IF($G69="","",'受験申込書(団体)'!$K$30)</f>
        <v/>
      </c>
      <c r="AU69" s="170" t="str">
        <f>IF($G69="","",'受験申込書(団体)'!$K$31)</f>
        <v/>
      </c>
      <c r="AV69" s="170" t="str">
        <f>IF($G69="","",'受験申込書(団体)'!$K$32)</f>
        <v/>
      </c>
      <c r="AW69" s="170" t="str">
        <f>IF($G69="","",'受験申込書(団体)'!$K$33)</f>
        <v/>
      </c>
      <c r="AX69" s="170" t="str">
        <f>IF($G69="","",'受験申込書(団体)'!$K$24)</f>
        <v/>
      </c>
      <c r="AY69" s="169" t="str">
        <f>IF($G69="","",'受験申込書(団体)'!$E$24)</f>
        <v/>
      </c>
      <c r="AZ69" s="169" t="str">
        <f>IF($G69="","",'受験申込書(団体)'!$E$22&amp;" "&amp;'受験申込書(団体)'!$E$23)</f>
        <v/>
      </c>
      <c r="BA69" s="160" t="str">
        <f>IF($G69="","",受験者名簿!AL75)</f>
        <v/>
      </c>
      <c r="BB69" s="169" t="str">
        <f>""</f>
        <v/>
      </c>
      <c r="BC69" s="169" t="str">
        <f t="shared" si="6"/>
        <v/>
      </c>
      <c r="BD69" s="169" t="str">
        <f t="shared" si="7"/>
        <v/>
      </c>
      <c r="BE69" s="169" t="str">
        <f>""</f>
        <v/>
      </c>
      <c r="BF69" s="169" t="str">
        <f>""</f>
        <v/>
      </c>
      <c r="BG69" s="169" t="str">
        <f t="shared" si="8"/>
        <v/>
      </c>
      <c r="BH69" s="169" t="str">
        <f t="shared" si="9"/>
        <v/>
      </c>
    </row>
    <row r="70" spans="1:60" x14ac:dyDescent="0.2">
      <c r="A70" s="169" t="str">
        <f>IF(受験者名簿!C76="","",受験者名簿!A76)</f>
        <v/>
      </c>
      <c r="B70" s="170" t="str">
        <f>IF(受験者名簿!Z76="","",受験者名簿!Z76)</f>
        <v/>
      </c>
      <c r="C70" s="170" t="str">
        <f t="shared" si="5"/>
        <v/>
      </c>
      <c r="D70" s="170" t="str">
        <f>IF(受験者名簿!AB76="","",受験者名簿!AB76)</f>
        <v/>
      </c>
      <c r="E70" s="170" t="str">
        <f>""</f>
        <v/>
      </c>
      <c r="F70" s="170" t="str">
        <f>IF(受験者名簿!J76="","",TEXT(SUBSTITUTE(受験者名簿!J76,".","/"),"yyyy/mm/dd"))</f>
        <v/>
      </c>
      <c r="G70" s="170" t="str">
        <f>IF(受験者名簿!C76="","",TRIM(受験者名簿!C76))</f>
        <v/>
      </c>
      <c r="H70" s="170" t="str">
        <f>IF(受験者名簿!D76="","",TRIM(受験者名簿!D76))</f>
        <v/>
      </c>
      <c r="I70" s="170" t="str">
        <f>IF(受験者名簿!E76="","",DBCS(TRIM(PHONETIC(受験者名簿!E76))))</f>
        <v/>
      </c>
      <c r="J70" s="170" t="str">
        <f>IF(受験者名簿!F76="","",DBCS(TRIM(PHONETIC(受験者名簿!F76))))</f>
        <v/>
      </c>
      <c r="K70" s="170" t="str">
        <f>IF(受験者名簿!G76="","",TRIM(PROPER(受験者名簿!G76)))</f>
        <v/>
      </c>
      <c r="L70" s="170" t="str">
        <f>IF(受験者名簿!H76="","",TRIM(PROPER(受験者名簿!H76)))</f>
        <v/>
      </c>
      <c r="M70" s="170" t="str">
        <f>IF(受験者名簿!M76="","",受験者名簿!M76)</f>
        <v/>
      </c>
      <c r="N70" s="170" t="str">
        <f>IF(受験者名簿!L76="","",受験者名簿!L76)</f>
        <v/>
      </c>
      <c r="O70" s="170" t="str">
        <f>IF(受験者名簿!N76="","",受験者名簿!N76)</f>
        <v/>
      </c>
      <c r="P70" s="170" t="str">
        <f>IF(受験者名簿!O76="","",受験者名簿!O76)</f>
        <v/>
      </c>
      <c r="Q70" s="170" t="str">
        <f>IF(受験者名簿!P76="","",受験者名簿!P76)</f>
        <v/>
      </c>
      <c r="R70" s="170" t="str">
        <f>IF(受験者名簿!Q76="","",受験者名簿!Q76)</f>
        <v/>
      </c>
      <c r="S70" s="170" t="str">
        <f>IF(受験者名簿!R76="","",受験者名簿!R76)</f>
        <v/>
      </c>
      <c r="T70" s="170" t="str">
        <f>IF(受験者名簿!S76="","",受験者名簿!S76)</f>
        <v/>
      </c>
      <c r="U70" s="170" t="str">
        <f>IF(受験者名簿!T76="","",受験者名簿!T76)</f>
        <v/>
      </c>
      <c r="V70" s="170" t="str">
        <f>IF(受験者名簿!U76="","",受験者名簿!U76)</f>
        <v/>
      </c>
      <c r="W70" s="170" t="str">
        <f>IF(受験者名簿!V76="","",受験者名簿!V76)</f>
        <v/>
      </c>
      <c r="X70" s="170" t="str">
        <f>IF(受験者名簿!W76="","",受験者名簿!W76)</f>
        <v/>
      </c>
      <c r="Y70" s="170" t="str">
        <f>""</f>
        <v/>
      </c>
      <c r="Z70" s="170" t="str">
        <f>""</f>
        <v/>
      </c>
      <c r="AA70" s="170" t="str">
        <f>""</f>
        <v/>
      </c>
      <c r="AB70" s="170" t="str">
        <f>""</f>
        <v/>
      </c>
      <c r="AC70" s="170" t="str">
        <f>IF(受験者名簿!I76="","",受験者名簿!I76)</f>
        <v/>
      </c>
      <c r="AD70" s="170" t="str">
        <f>""</f>
        <v/>
      </c>
      <c r="AE70" s="170" t="str">
        <f>""</f>
        <v/>
      </c>
      <c r="AF70" s="170" t="str">
        <f>IF(受験者名簿!AC76="","",受験者名簿!AC76)</f>
        <v/>
      </c>
      <c r="AG70" s="170" t="str">
        <f>""</f>
        <v/>
      </c>
      <c r="AH70" s="171" t="str">
        <f>IF(受験者名簿!AA76="","",受験者名簿!AA76)</f>
        <v/>
      </c>
      <c r="AI70" s="170" t="str">
        <f>IF(受験者名簿!AD76="","",受験者名簿!AD76)</f>
        <v/>
      </c>
      <c r="AJ70" s="170" t="str">
        <f>IF(受験者名簿!AE76="","",受験者名簿!AE76)</f>
        <v/>
      </c>
      <c r="AK70" s="170" t="str">
        <f>IF(G70="","",受験者名簿!AJ76)&amp;""</f>
        <v/>
      </c>
      <c r="AL70" s="170" t="str">
        <f>IF($G70="","",'受験申込書(団体)'!$K$22)</f>
        <v/>
      </c>
      <c r="AM70" s="170" t="str">
        <f>IF($G70="","",'受験申込書(団体)'!$K$23)</f>
        <v/>
      </c>
      <c r="AN70" s="170" t="str">
        <f>IF($G70="","",'受験申込書(団体)'!$K$25)</f>
        <v/>
      </c>
      <c r="AO70" s="170" t="str">
        <f>IF($G70="","",'受験申込書(団体)'!$L$25)</f>
        <v/>
      </c>
      <c r="AP70" s="170" t="str">
        <f>IF($G70="","",'受験申込書(団体)'!$K$26)</f>
        <v/>
      </c>
      <c r="AQ70" s="170" t="str">
        <f>IF($G70="","",'受験申込書(団体)'!$K$27)</f>
        <v/>
      </c>
      <c r="AR70" s="170" t="str">
        <f>IF($G70="","",'受験申込書(団体)'!$K$28)</f>
        <v/>
      </c>
      <c r="AS70" s="170" t="str">
        <f>IF($G70="","",'受験申込書(団体)'!$K$29)</f>
        <v/>
      </c>
      <c r="AT70" s="170" t="str">
        <f>IF($G70="","",'受験申込書(団体)'!$K$30)</f>
        <v/>
      </c>
      <c r="AU70" s="170" t="str">
        <f>IF($G70="","",'受験申込書(団体)'!$K$31)</f>
        <v/>
      </c>
      <c r="AV70" s="170" t="str">
        <f>IF($G70="","",'受験申込書(団体)'!$K$32)</f>
        <v/>
      </c>
      <c r="AW70" s="170" t="str">
        <f>IF($G70="","",'受験申込書(団体)'!$K$33)</f>
        <v/>
      </c>
      <c r="AX70" s="170" t="str">
        <f>IF($G70="","",'受験申込書(団体)'!$K$24)</f>
        <v/>
      </c>
      <c r="AY70" s="169" t="str">
        <f>IF($G70="","",'受験申込書(団体)'!$E$24)</f>
        <v/>
      </c>
      <c r="AZ70" s="169" t="str">
        <f>IF($G70="","",'受験申込書(団体)'!$E$22&amp;" "&amp;'受験申込書(団体)'!$E$23)</f>
        <v/>
      </c>
      <c r="BA70" s="160" t="str">
        <f>IF($G70="","",受験者名簿!AL76)</f>
        <v/>
      </c>
      <c r="BB70" s="169" t="str">
        <f>""</f>
        <v/>
      </c>
      <c r="BC70" s="169" t="str">
        <f t="shared" si="6"/>
        <v/>
      </c>
      <c r="BD70" s="169" t="str">
        <f t="shared" si="7"/>
        <v/>
      </c>
      <c r="BE70" s="169" t="str">
        <f>""</f>
        <v/>
      </c>
      <c r="BF70" s="169" t="str">
        <f>""</f>
        <v/>
      </c>
      <c r="BG70" s="169" t="str">
        <f t="shared" si="8"/>
        <v/>
      </c>
      <c r="BH70" s="169" t="str">
        <f t="shared" si="9"/>
        <v/>
      </c>
    </row>
    <row r="71" spans="1:60" x14ac:dyDescent="0.2">
      <c r="A71" s="169" t="str">
        <f>IF(受験者名簿!C77="","",受験者名簿!A77)</f>
        <v/>
      </c>
      <c r="B71" s="170" t="str">
        <f>IF(受験者名簿!Z77="","",受験者名簿!Z77)</f>
        <v/>
      </c>
      <c r="C71" s="170" t="str">
        <f t="shared" si="5"/>
        <v/>
      </c>
      <c r="D71" s="170" t="str">
        <f>IF(受験者名簿!AB77="","",受験者名簿!AB77)</f>
        <v/>
      </c>
      <c r="E71" s="170" t="str">
        <f>""</f>
        <v/>
      </c>
      <c r="F71" s="170" t="str">
        <f>IF(受験者名簿!J77="","",TEXT(SUBSTITUTE(受験者名簿!J77,".","/"),"yyyy/mm/dd"))</f>
        <v/>
      </c>
      <c r="G71" s="170" t="str">
        <f>IF(受験者名簿!C77="","",TRIM(受験者名簿!C77))</f>
        <v/>
      </c>
      <c r="H71" s="170" t="str">
        <f>IF(受験者名簿!D77="","",TRIM(受験者名簿!D77))</f>
        <v/>
      </c>
      <c r="I71" s="170" t="str">
        <f>IF(受験者名簿!E77="","",DBCS(TRIM(PHONETIC(受験者名簿!E77))))</f>
        <v/>
      </c>
      <c r="J71" s="170" t="str">
        <f>IF(受験者名簿!F77="","",DBCS(TRIM(PHONETIC(受験者名簿!F77))))</f>
        <v/>
      </c>
      <c r="K71" s="170" t="str">
        <f>IF(受験者名簿!G77="","",TRIM(PROPER(受験者名簿!G77)))</f>
        <v/>
      </c>
      <c r="L71" s="170" t="str">
        <f>IF(受験者名簿!H77="","",TRIM(PROPER(受験者名簿!H77)))</f>
        <v/>
      </c>
      <c r="M71" s="170" t="str">
        <f>IF(受験者名簿!M77="","",受験者名簿!M77)</f>
        <v/>
      </c>
      <c r="N71" s="170" t="str">
        <f>IF(受験者名簿!L77="","",受験者名簿!L77)</f>
        <v/>
      </c>
      <c r="O71" s="170" t="str">
        <f>IF(受験者名簿!N77="","",受験者名簿!N77)</f>
        <v/>
      </c>
      <c r="P71" s="170" t="str">
        <f>IF(受験者名簿!O77="","",受験者名簿!O77)</f>
        <v/>
      </c>
      <c r="Q71" s="170" t="str">
        <f>IF(受験者名簿!P77="","",受験者名簿!P77)</f>
        <v/>
      </c>
      <c r="R71" s="170" t="str">
        <f>IF(受験者名簿!Q77="","",受験者名簿!Q77)</f>
        <v/>
      </c>
      <c r="S71" s="170" t="str">
        <f>IF(受験者名簿!R77="","",受験者名簿!R77)</f>
        <v/>
      </c>
      <c r="T71" s="170" t="str">
        <f>IF(受験者名簿!S77="","",受験者名簿!S77)</f>
        <v/>
      </c>
      <c r="U71" s="170" t="str">
        <f>IF(受験者名簿!T77="","",受験者名簿!T77)</f>
        <v/>
      </c>
      <c r="V71" s="170" t="str">
        <f>IF(受験者名簿!U77="","",受験者名簿!U77)</f>
        <v/>
      </c>
      <c r="W71" s="170" t="str">
        <f>IF(受験者名簿!V77="","",受験者名簿!V77)</f>
        <v/>
      </c>
      <c r="X71" s="170" t="str">
        <f>IF(受験者名簿!W77="","",受験者名簿!W77)</f>
        <v/>
      </c>
      <c r="Y71" s="170" t="str">
        <f>""</f>
        <v/>
      </c>
      <c r="Z71" s="170" t="str">
        <f>""</f>
        <v/>
      </c>
      <c r="AA71" s="170" t="str">
        <f>""</f>
        <v/>
      </c>
      <c r="AB71" s="170" t="str">
        <f>""</f>
        <v/>
      </c>
      <c r="AC71" s="170" t="str">
        <f>IF(受験者名簿!I77="","",受験者名簿!I77)</f>
        <v/>
      </c>
      <c r="AD71" s="170" t="str">
        <f>""</f>
        <v/>
      </c>
      <c r="AE71" s="170" t="str">
        <f>""</f>
        <v/>
      </c>
      <c r="AF71" s="170" t="str">
        <f>IF(受験者名簿!AC77="","",受験者名簿!AC77)</f>
        <v/>
      </c>
      <c r="AG71" s="170" t="str">
        <f>""</f>
        <v/>
      </c>
      <c r="AH71" s="171" t="str">
        <f>IF(受験者名簿!AA77="","",受験者名簿!AA77)</f>
        <v/>
      </c>
      <c r="AI71" s="170" t="str">
        <f>IF(受験者名簿!AD77="","",受験者名簿!AD77)</f>
        <v/>
      </c>
      <c r="AJ71" s="170" t="str">
        <f>IF(受験者名簿!AE77="","",受験者名簿!AE77)</f>
        <v/>
      </c>
      <c r="AK71" s="170" t="str">
        <f>IF(G71="","",受験者名簿!AJ77)&amp;""</f>
        <v/>
      </c>
      <c r="AL71" s="170" t="str">
        <f>IF($G71="","",'受験申込書(団体)'!$K$22)</f>
        <v/>
      </c>
      <c r="AM71" s="170" t="str">
        <f>IF($G71="","",'受験申込書(団体)'!$K$23)</f>
        <v/>
      </c>
      <c r="AN71" s="170" t="str">
        <f>IF($G71="","",'受験申込書(団体)'!$K$25)</f>
        <v/>
      </c>
      <c r="AO71" s="170" t="str">
        <f>IF($G71="","",'受験申込書(団体)'!$L$25)</f>
        <v/>
      </c>
      <c r="AP71" s="170" t="str">
        <f>IF($G71="","",'受験申込書(団体)'!$K$26)</f>
        <v/>
      </c>
      <c r="AQ71" s="170" t="str">
        <f>IF($G71="","",'受験申込書(団体)'!$K$27)</f>
        <v/>
      </c>
      <c r="AR71" s="170" t="str">
        <f>IF($G71="","",'受験申込書(団体)'!$K$28)</f>
        <v/>
      </c>
      <c r="AS71" s="170" t="str">
        <f>IF($G71="","",'受験申込書(団体)'!$K$29)</f>
        <v/>
      </c>
      <c r="AT71" s="170" t="str">
        <f>IF($G71="","",'受験申込書(団体)'!$K$30)</f>
        <v/>
      </c>
      <c r="AU71" s="170" t="str">
        <f>IF($G71="","",'受験申込書(団体)'!$K$31)</f>
        <v/>
      </c>
      <c r="AV71" s="170" t="str">
        <f>IF($G71="","",'受験申込書(団体)'!$K$32)</f>
        <v/>
      </c>
      <c r="AW71" s="170" t="str">
        <f>IF($G71="","",'受験申込書(団体)'!$K$33)</f>
        <v/>
      </c>
      <c r="AX71" s="170" t="str">
        <f>IF($G71="","",'受験申込書(団体)'!$K$24)</f>
        <v/>
      </c>
      <c r="AY71" s="169" t="str">
        <f>IF($G71="","",'受験申込書(団体)'!$E$24)</f>
        <v/>
      </c>
      <c r="AZ71" s="169" t="str">
        <f>IF($G71="","",'受験申込書(団体)'!$E$22&amp;" "&amp;'受験申込書(団体)'!$E$23)</f>
        <v/>
      </c>
      <c r="BA71" s="160" t="str">
        <f>IF($G71="","",受験者名簿!AL77)</f>
        <v/>
      </c>
      <c r="BB71" s="169" t="str">
        <f>""</f>
        <v/>
      </c>
      <c r="BC71" s="169" t="str">
        <f t="shared" si="6"/>
        <v/>
      </c>
      <c r="BD71" s="169" t="str">
        <f t="shared" si="7"/>
        <v/>
      </c>
      <c r="BE71" s="169" t="str">
        <f>""</f>
        <v/>
      </c>
      <c r="BF71" s="169" t="str">
        <f>""</f>
        <v/>
      </c>
      <c r="BG71" s="169" t="str">
        <f t="shared" si="8"/>
        <v/>
      </c>
      <c r="BH71" s="169" t="str">
        <f t="shared" si="9"/>
        <v/>
      </c>
    </row>
    <row r="72" spans="1:60" x14ac:dyDescent="0.2">
      <c r="A72" s="169" t="str">
        <f>IF(受験者名簿!C78="","",受験者名簿!A78)</f>
        <v/>
      </c>
      <c r="B72" s="170" t="str">
        <f>IF(受験者名簿!Z78="","",受験者名簿!Z78)</f>
        <v/>
      </c>
      <c r="C72" s="170" t="str">
        <f t="shared" si="5"/>
        <v/>
      </c>
      <c r="D72" s="170" t="str">
        <f>IF(受験者名簿!AB78="","",受験者名簿!AB78)</f>
        <v/>
      </c>
      <c r="E72" s="170" t="str">
        <f>""</f>
        <v/>
      </c>
      <c r="F72" s="170" t="str">
        <f>IF(受験者名簿!J78="","",TEXT(SUBSTITUTE(受験者名簿!J78,".","/"),"yyyy/mm/dd"))</f>
        <v/>
      </c>
      <c r="G72" s="170" t="str">
        <f>IF(受験者名簿!C78="","",TRIM(受験者名簿!C78))</f>
        <v/>
      </c>
      <c r="H72" s="170" t="str">
        <f>IF(受験者名簿!D78="","",TRIM(受験者名簿!D78))</f>
        <v/>
      </c>
      <c r="I72" s="170" t="str">
        <f>IF(受験者名簿!E78="","",DBCS(TRIM(PHONETIC(受験者名簿!E78))))</f>
        <v/>
      </c>
      <c r="J72" s="170" t="str">
        <f>IF(受験者名簿!F78="","",DBCS(TRIM(PHONETIC(受験者名簿!F78))))</f>
        <v/>
      </c>
      <c r="K72" s="170" t="str">
        <f>IF(受験者名簿!G78="","",TRIM(PROPER(受験者名簿!G78)))</f>
        <v/>
      </c>
      <c r="L72" s="170" t="str">
        <f>IF(受験者名簿!H78="","",TRIM(PROPER(受験者名簿!H78)))</f>
        <v/>
      </c>
      <c r="M72" s="170" t="str">
        <f>IF(受験者名簿!M78="","",受験者名簿!M78)</f>
        <v/>
      </c>
      <c r="N72" s="170" t="str">
        <f>IF(受験者名簿!L78="","",受験者名簿!L78)</f>
        <v/>
      </c>
      <c r="O72" s="170" t="str">
        <f>IF(受験者名簿!N78="","",受験者名簿!N78)</f>
        <v/>
      </c>
      <c r="P72" s="170" t="str">
        <f>IF(受験者名簿!O78="","",受験者名簿!O78)</f>
        <v/>
      </c>
      <c r="Q72" s="170" t="str">
        <f>IF(受験者名簿!P78="","",受験者名簿!P78)</f>
        <v/>
      </c>
      <c r="R72" s="170" t="str">
        <f>IF(受験者名簿!Q78="","",受験者名簿!Q78)</f>
        <v/>
      </c>
      <c r="S72" s="170" t="str">
        <f>IF(受験者名簿!R78="","",受験者名簿!R78)</f>
        <v/>
      </c>
      <c r="T72" s="170" t="str">
        <f>IF(受験者名簿!S78="","",受験者名簿!S78)</f>
        <v/>
      </c>
      <c r="U72" s="170" t="str">
        <f>IF(受験者名簿!T78="","",受験者名簿!T78)</f>
        <v/>
      </c>
      <c r="V72" s="170" t="str">
        <f>IF(受験者名簿!U78="","",受験者名簿!U78)</f>
        <v/>
      </c>
      <c r="W72" s="170" t="str">
        <f>IF(受験者名簿!V78="","",受験者名簿!V78)</f>
        <v/>
      </c>
      <c r="X72" s="170" t="str">
        <f>IF(受験者名簿!W78="","",受験者名簿!W78)</f>
        <v/>
      </c>
      <c r="Y72" s="170" t="str">
        <f>""</f>
        <v/>
      </c>
      <c r="Z72" s="170" t="str">
        <f>""</f>
        <v/>
      </c>
      <c r="AA72" s="170" t="str">
        <f>""</f>
        <v/>
      </c>
      <c r="AB72" s="170" t="str">
        <f>""</f>
        <v/>
      </c>
      <c r="AC72" s="170" t="str">
        <f>IF(受験者名簿!I78="","",受験者名簿!I78)</f>
        <v/>
      </c>
      <c r="AD72" s="170" t="str">
        <f>""</f>
        <v/>
      </c>
      <c r="AE72" s="170" t="str">
        <f>""</f>
        <v/>
      </c>
      <c r="AF72" s="170" t="str">
        <f>IF(受験者名簿!AC78="","",受験者名簿!AC78)</f>
        <v/>
      </c>
      <c r="AG72" s="170" t="str">
        <f>""</f>
        <v/>
      </c>
      <c r="AH72" s="171" t="str">
        <f>IF(受験者名簿!AA78="","",受験者名簿!AA78)</f>
        <v/>
      </c>
      <c r="AI72" s="170" t="str">
        <f>IF(受験者名簿!AD78="","",受験者名簿!AD78)</f>
        <v/>
      </c>
      <c r="AJ72" s="170" t="str">
        <f>IF(受験者名簿!AE78="","",受験者名簿!AE78)</f>
        <v/>
      </c>
      <c r="AK72" s="170" t="str">
        <f>IF(G72="","",受験者名簿!AJ78)&amp;""</f>
        <v/>
      </c>
      <c r="AL72" s="170" t="str">
        <f>IF($G72="","",'受験申込書(団体)'!$K$22)</f>
        <v/>
      </c>
      <c r="AM72" s="170" t="str">
        <f>IF($G72="","",'受験申込書(団体)'!$K$23)</f>
        <v/>
      </c>
      <c r="AN72" s="170" t="str">
        <f>IF($G72="","",'受験申込書(団体)'!$K$25)</f>
        <v/>
      </c>
      <c r="AO72" s="170" t="str">
        <f>IF($G72="","",'受験申込書(団体)'!$L$25)</f>
        <v/>
      </c>
      <c r="AP72" s="170" t="str">
        <f>IF($G72="","",'受験申込書(団体)'!$K$26)</f>
        <v/>
      </c>
      <c r="AQ72" s="170" t="str">
        <f>IF($G72="","",'受験申込書(団体)'!$K$27)</f>
        <v/>
      </c>
      <c r="AR72" s="170" t="str">
        <f>IF($G72="","",'受験申込書(団体)'!$K$28)</f>
        <v/>
      </c>
      <c r="AS72" s="170" t="str">
        <f>IF($G72="","",'受験申込書(団体)'!$K$29)</f>
        <v/>
      </c>
      <c r="AT72" s="170" t="str">
        <f>IF($G72="","",'受験申込書(団体)'!$K$30)</f>
        <v/>
      </c>
      <c r="AU72" s="170" t="str">
        <f>IF($G72="","",'受験申込書(団体)'!$K$31)</f>
        <v/>
      </c>
      <c r="AV72" s="170" t="str">
        <f>IF($G72="","",'受験申込書(団体)'!$K$32)</f>
        <v/>
      </c>
      <c r="AW72" s="170" t="str">
        <f>IF($G72="","",'受験申込書(団体)'!$K$33)</f>
        <v/>
      </c>
      <c r="AX72" s="170" t="str">
        <f>IF($G72="","",'受験申込書(団体)'!$K$24)</f>
        <v/>
      </c>
      <c r="AY72" s="169" t="str">
        <f>IF($G72="","",'受験申込書(団体)'!$E$24)</f>
        <v/>
      </c>
      <c r="AZ72" s="169" t="str">
        <f>IF($G72="","",'受験申込書(団体)'!$E$22&amp;" "&amp;'受験申込書(団体)'!$E$23)</f>
        <v/>
      </c>
      <c r="BA72" s="160" t="str">
        <f>IF($G72="","",受験者名簿!AL78)</f>
        <v/>
      </c>
      <c r="BB72" s="169" t="str">
        <f>""</f>
        <v/>
      </c>
      <c r="BC72" s="169" t="str">
        <f t="shared" si="6"/>
        <v/>
      </c>
      <c r="BD72" s="169" t="str">
        <f t="shared" si="7"/>
        <v/>
      </c>
      <c r="BE72" s="169" t="str">
        <f>""</f>
        <v/>
      </c>
      <c r="BF72" s="169" t="str">
        <f>""</f>
        <v/>
      </c>
      <c r="BG72" s="169" t="str">
        <f t="shared" si="8"/>
        <v/>
      </c>
      <c r="BH72" s="169" t="str">
        <f t="shared" si="9"/>
        <v/>
      </c>
    </row>
    <row r="73" spans="1:60" x14ac:dyDescent="0.2">
      <c r="A73" s="169" t="str">
        <f>IF(受験者名簿!C79="","",受験者名簿!A79)</f>
        <v/>
      </c>
      <c r="B73" s="170" t="str">
        <f>IF(受験者名簿!Z79="","",受験者名簿!Z79)</f>
        <v/>
      </c>
      <c r="C73" s="170" t="str">
        <f t="shared" si="5"/>
        <v/>
      </c>
      <c r="D73" s="170" t="str">
        <f>IF(受験者名簿!AB79="","",受験者名簿!AB79)</f>
        <v/>
      </c>
      <c r="E73" s="170" t="str">
        <f>""</f>
        <v/>
      </c>
      <c r="F73" s="170" t="str">
        <f>IF(受験者名簿!J79="","",TEXT(SUBSTITUTE(受験者名簿!J79,".","/"),"yyyy/mm/dd"))</f>
        <v/>
      </c>
      <c r="G73" s="170" t="str">
        <f>IF(受験者名簿!C79="","",TRIM(受験者名簿!C79))</f>
        <v/>
      </c>
      <c r="H73" s="170" t="str">
        <f>IF(受験者名簿!D79="","",TRIM(受験者名簿!D79))</f>
        <v/>
      </c>
      <c r="I73" s="170" t="str">
        <f>IF(受験者名簿!E79="","",DBCS(TRIM(PHONETIC(受験者名簿!E79))))</f>
        <v/>
      </c>
      <c r="J73" s="170" t="str">
        <f>IF(受験者名簿!F79="","",DBCS(TRIM(PHONETIC(受験者名簿!F79))))</f>
        <v/>
      </c>
      <c r="K73" s="170" t="str">
        <f>IF(受験者名簿!G79="","",TRIM(PROPER(受験者名簿!G79)))</f>
        <v/>
      </c>
      <c r="L73" s="170" t="str">
        <f>IF(受験者名簿!H79="","",TRIM(PROPER(受験者名簿!H79)))</f>
        <v/>
      </c>
      <c r="M73" s="170" t="str">
        <f>IF(受験者名簿!M79="","",受験者名簿!M79)</f>
        <v/>
      </c>
      <c r="N73" s="170" t="str">
        <f>IF(受験者名簿!L79="","",受験者名簿!L79)</f>
        <v/>
      </c>
      <c r="O73" s="170" t="str">
        <f>IF(受験者名簿!N79="","",受験者名簿!N79)</f>
        <v/>
      </c>
      <c r="P73" s="170" t="str">
        <f>IF(受験者名簿!O79="","",受験者名簿!O79)</f>
        <v/>
      </c>
      <c r="Q73" s="170" t="str">
        <f>IF(受験者名簿!P79="","",受験者名簿!P79)</f>
        <v/>
      </c>
      <c r="R73" s="170" t="str">
        <f>IF(受験者名簿!Q79="","",受験者名簿!Q79)</f>
        <v/>
      </c>
      <c r="S73" s="170" t="str">
        <f>IF(受験者名簿!R79="","",受験者名簿!R79)</f>
        <v/>
      </c>
      <c r="T73" s="170" t="str">
        <f>IF(受験者名簿!S79="","",受験者名簿!S79)</f>
        <v/>
      </c>
      <c r="U73" s="170" t="str">
        <f>IF(受験者名簿!T79="","",受験者名簿!T79)</f>
        <v/>
      </c>
      <c r="V73" s="170" t="str">
        <f>IF(受験者名簿!U79="","",受験者名簿!U79)</f>
        <v/>
      </c>
      <c r="W73" s="170" t="str">
        <f>IF(受験者名簿!V79="","",受験者名簿!V79)</f>
        <v/>
      </c>
      <c r="X73" s="170" t="str">
        <f>IF(受験者名簿!W79="","",受験者名簿!W79)</f>
        <v/>
      </c>
      <c r="Y73" s="170" t="str">
        <f>""</f>
        <v/>
      </c>
      <c r="Z73" s="170" t="str">
        <f>""</f>
        <v/>
      </c>
      <c r="AA73" s="170" t="str">
        <f>""</f>
        <v/>
      </c>
      <c r="AB73" s="170" t="str">
        <f>""</f>
        <v/>
      </c>
      <c r="AC73" s="170" t="str">
        <f>IF(受験者名簿!I79="","",受験者名簿!I79)</f>
        <v/>
      </c>
      <c r="AD73" s="170" t="str">
        <f>""</f>
        <v/>
      </c>
      <c r="AE73" s="170" t="str">
        <f>""</f>
        <v/>
      </c>
      <c r="AF73" s="170" t="str">
        <f>IF(受験者名簿!AC79="","",受験者名簿!AC79)</f>
        <v/>
      </c>
      <c r="AG73" s="170" t="str">
        <f>""</f>
        <v/>
      </c>
      <c r="AH73" s="171" t="str">
        <f>IF(受験者名簿!AA79="","",受験者名簿!AA79)</f>
        <v/>
      </c>
      <c r="AI73" s="170" t="str">
        <f>IF(受験者名簿!AD79="","",受験者名簿!AD79)</f>
        <v/>
      </c>
      <c r="AJ73" s="170" t="str">
        <f>IF(受験者名簿!AE79="","",受験者名簿!AE79)</f>
        <v/>
      </c>
      <c r="AK73" s="170" t="str">
        <f>IF(G73="","",受験者名簿!AJ79)&amp;""</f>
        <v/>
      </c>
      <c r="AL73" s="170" t="str">
        <f>IF($G73="","",'受験申込書(団体)'!$K$22)</f>
        <v/>
      </c>
      <c r="AM73" s="170" t="str">
        <f>IF($G73="","",'受験申込書(団体)'!$K$23)</f>
        <v/>
      </c>
      <c r="AN73" s="170" t="str">
        <f>IF($G73="","",'受験申込書(団体)'!$K$25)</f>
        <v/>
      </c>
      <c r="AO73" s="170" t="str">
        <f>IF($G73="","",'受験申込書(団体)'!$L$25)</f>
        <v/>
      </c>
      <c r="AP73" s="170" t="str">
        <f>IF($G73="","",'受験申込書(団体)'!$K$26)</f>
        <v/>
      </c>
      <c r="AQ73" s="170" t="str">
        <f>IF($G73="","",'受験申込書(団体)'!$K$27)</f>
        <v/>
      </c>
      <c r="AR73" s="170" t="str">
        <f>IF($G73="","",'受験申込書(団体)'!$K$28)</f>
        <v/>
      </c>
      <c r="AS73" s="170" t="str">
        <f>IF($G73="","",'受験申込書(団体)'!$K$29)</f>
        <v/>
      </c>
      <c r="AT73" s="170" t="str">
        <f>IF($G73="","",'受験申込書(団体)'!$K$30)</f>
        <v/>
      </c>
      <c r="AU73" s="170" t="str">
        <f>IF($G73="","",'受験申込書(団体)'!$K$31)</f>
        <v/>
      </c>
      <c r="AV73" s="170" t="str">
        <f>IF($G73="","",'受験申込書(団体)'!$K$32)</f>
        <v/>
      </c>
      <c r="AW73" s="170" t="str">
        <f>IF($G73="","",'受験申込書(団体)'!$K$33)</f>
        <v/>
      </c>
      <c r="AX73" s="170" t="str">
        <f>IF($G73="","",'受験申込書(団体)'!$K$24)</f>
        <v/>
      </c>
      <c r="AY73" s="169" t="str">
        <f>IF($G73="","",'受験申込書(団体)'!$E$24)</f>
        <v/>
      </c>
      <c r="AZ73" s="169" t="str">
        <f>IF($G73="","",'受験申込書(団体)'!$E$22&amp;" "&amp;'受験申込書(団体)'!$E$23)</f>
        <v/>
      </c>
      <c r="BA73" s="160" t="str">
        <f>IF($G73="","",受験者名簿!AL79)</f>
        <v/>
      </c>
      <c r="BB73" s="169" t="str">
        <f>""</f>
        <v/>
      </c>
      <c r="BC73" s="169" t="str">
        <f t="shared" si="6"/>
        <v/>
      </c>
      <c r="BD73" s="169" t="str">
        <f t="shared" si="7"/>
        <v/>
      </c>
      <c r="BE73" s="169" t="str">
        <f>""</f>
        <v/>
      </c>
      <c r="BF73" s="169" t="str">
        <f>""</f>
        <v/>
      </c>
      <c r="BG73" s="169" t="str">
        <f t="shared" si="8"/>
        <v/>
      </c>
      <c r="BH73" s="169" t="str">
        <f t="shared" si="9"/>
        <v/>
      </c>
    </row>
    <row r="74" spans="1:60" x14ac:dyDescent="0.2">
      <c r="A74" s="169" t="str">
        <f>IF(受験者名簿!C80="","",受験者名簿!A80)</f>
        <v/>
      </c>
      <c r="B74" s="170" t="str">
        <f>IF(受験者名簿!Z80="","",受験者名簿!Z80)</f>
        <v/>
      </c>
      <c r="C74" s="170" t="str">
        <f t="shared" si="5"/>
        <v/>
      </c>
      <c r="D74" s="170" t="str">
        <f>IF(受験者名簿!AB80="","",受験者名簿!AB80)</f>
        <v/>
      </c>
      <c r="E74" s="170" t="str">
        <f>""</f>
        <v/>
      </c>
      <c r="F74" s="170" t="str">
        <f>IF(受験者名簿!J80="","",TEXT(SUBSTITUTE(受験者名簿!J80,".","/"),"yyyy/mm/dd"))</f>
        <v/>
      </c>
      <c r="G74" s="170" t="str">
        <f>IF(受験者名簿!C80="","",TRIM(受験者名簿!C80))</f>
        <v/>
      </c>
      <c r="H74" s="170" t="str">
        <f>IF(受験者名簿!D80="","",TRIM(受験者名簿!D80))</f>
        <v/>
      </c>
      <c r="I74" s="170" t="str">
        <f>IF(受験者名簿!E80="","",DBCS(TRIM(PHONETIC(受験者名簿!E80))))</f>
        <v/>
      </c>
      <c r="J74" s="170" t="str">
        <f>IF(受験者名簿!F80="","",DBCS(TRIM(PHONETIC(受験者名簿!F80))))</f>
        <v/>
      </c>
      <c r="K74" s="170" t="str">
        <f>IF(受験者名簿!G80="","",TRIM(PROPER(受験者名簿!G80)))</f>
        <v/>
      </c>
      <c r="L74" s="170" t="str">
        <f>IF(受験者名簿!H80="","",TRIM(PROPER(受験者名簿!H80)))</f>
        <v/>
      </c>
      <c r="M74" s="170" t="str">
        <f>IF(受験者名簿!M80="","",受験者名簿!M80)</f>
        <v/>
      </c>
      <c r="N74" s="170" t="str">
        <f>IF(受験者名簿!L80="","",受験者名簿!L80)</f>
        <v/>
      </c>
      <c r="O74" s="170" t="str">
        <f>IF(受験者名簿!N80="","",受験者名簿!N80)</f>
        <v/>
      </c>
      <c r="P74" s="170" t="str">
        <f>IF(受験者名簿!O80="","",受験者名簿!O80)</f>
        <v/>
      </c>
      <c r="Q74" s="170" t="str">
        <f>IF(受験者名簿!P80="","",受験者名簿!P80)</f>
        <v/>
      </c>
      <c r="R74" s="170" t="str">
        <f>IF(受験者名簿!Q80="","",受験者名簿!Q80)</f>
        <v/>
      </c>
      <c r="S74" s="170" t="str">
        <f>IF(受験者名簿!R80="","",受験者名簿!R80)</f>
        <v/>
      </c>
      <c r="T74" s="170" t="str">
        <f>IF(受験者名簿!S80="","",受験者名簿!S80)</f>
        <v/>
      </c>
      <c r="U74" s="170" t="str">
        <f>IF(受験者名簿!T80="","",受験者名簿!T80)</f>
        <v/>
      </c>
      <c r="V74" s="170" t="str">
        <f>IF(受験者名簿!U80="","",受験者名簿!U80)</f>
        <v/>
      </c>
      <c r="W74" s="170" t="str">
        <f>IF(受験者名簿!V80="","",受験者名簿!V80)</f>
        <v/>
      </c>
      <c r="X74" s="170" t="str">
        <f>IF(受験者名簿!W80="","",受験者名簿!W80)</f>
        <v/>
      </c>
      <c r="Y74" s="170" t="str">
        <f>""</f>
        <v/>
      </c>
      <c r="Z74" s="170" t="str">
        <f>""</f>
        <v/>
      </c>
      <c r="AA74" s="170" t="str">
        <f>""</f>
        <v/>
      </c>
      <c r="AB74" s="170" t="str">
        <f>""</f>
        <v/>
      </c>
      <c r="AC74" s="170" t="str">
        <f>IF(受験者名簿!I80="","",受験者名簿!I80)</f>
        <v/>
      </c>
      <c r="AD74" s="170" t="str">
        <f>""</f>
        <v/>
      </c>
      <c r="AE74" s="170" t="str">
        <f>""</f>
        <v/>
      </c>
      <c r="AF74" s="170" t="str">
        <f>IF(受験者名簿!AC80="","",受験者名簿!AC80)</f>
        <v/>
      </c>
      <c r="AG74" s="170" t="str">
        <f>""</f>
        <v/>
      </c>
      <c r="AH74" s="171" t="str">
        <f>IF(受験者名簿!AA80="","",受験者名簿!AA80)</f>
        <v/>
      </c>
      <c r="AI74" s="170" t="str">
        <f>IF(受験者名簿!AD80="","",受験者名簿!AD80)</f>
        <v/>
      </c>
      <c r="AJ74" s="170" t="str">
        <f>IF(受験者名簿!AE80="","",受験者名簿!AE80)</f>
        <v/>
      </c>
      <c r="AK74" s="170" t="str">
        <f>IF(G74="","",受験者名簿!AJ80)&amp;""</f>
        <v/>
      </c>
      <c r="AL74" s="170" t="str">
        <f>IF($G74="","",'受験申込書(団体)'!$K$22)</f>
        <v/>
      </c>
      <c r="AM74" s="170" t="str">
        <f>IF($G74="","",'受験申込書(団体)'!$K$23)</f>
        <v/>
      </c>
      <c r="AN74" s="170" t="str">
        <f>IF($G74="","",'受験申込書(団体)'!$K$25)</f>
        <v/>
      </c>
      <c r="AO74" s="170" t="str">
        <f>IF($G74="","",'受験申込書(団体)'!$L$25)</f>
        <v/>
      </c>
      <c r="AP74" s="170" t="str">
        <f>IF($G74="","",'受験申込書(団体)'!$K$26)</f>
        <v/>
      </c>
      <c r="AQ74" s="170" t="str">
        <f>IF($G74="","",'受験申込書(団体)'!$K$27)</f>
        <v/>
      </c>
      <c r="AR74" s="170" t="str">
        <f>IF($G74="","",'受験申込書(団体)'!$K$28)</f>
        <v/>
      </c>
      <c r="AS74" s="170" t="str">
        <f>IF($G74="","",'受験申込書(団体)'!$K$29)</f>
        <v/>
      </c>
      <c r="AT74" s="170" t="str">
        <f>IF($G74="","",'受験申込書(団体)'!$K$30)</f>
        <v/>
      </c>
      <c r="AU74" s="170" t="str">
        <f>IF($G74="","",'受験申込書(団体)'!$K$31)</f>
        <v/>
      </c>
      <c r="AV74" s="170" t="str">
        <f>IF($G74="","",'受験申込書(団体)'!$K$32)</f>
        <v/>
      </c>
      <c r="AW74" s="170" t="str">
        <f>IF($G74="","",'受験申込書(団体)'!$K$33)</f>
        <v/>
      </c>
      <c r="AX74" s="170" t="str">
        <f>IF($G74="","",'受験申込書(団体)'!$K$24)</f>
        <v/>
      </c>
      <c r="AY74" s="169" t="str">
        <f>IF($G74="","",'受験申込書(団体)'!$E$24)</f>
        <v/>
      </c>
      <c r="AZ74" s="169" t="str">
        <f>IF($G74="","",'受験申込書(団体)'!$E$22&amp;" "&amp;'受験申込書(団体)'!$E$23)</f>
        <v/>
      </c>
      <c r="BA74" s="160" t="str">
        <f>IF($G74="","",受験者名簿!AL80)</f>
        <v/>
      </c>
      <c r="BB74" s="169" t="str">
        <f>""</f>
        <v/>
      </c>
      <c r="BC74" s="169" t="str">
        <f t="shared" si="6"/>
        <v/>
      </c>
      <c r="BD74" s="169" t="str">
        <f t="shared" si="7"/>
        <v/>
      </c>
      <c r="BE74" s="169" t="str">
        <f>""</f>
        <v/>
      </c>
      <c r="BF74" s="169" t="str">
        <f>""</f>
        <v/>
      </c>
      <c r="BG74" s="169" t="str">
        <f t="shared" si="8"/>
        <v/>
      </c>
      <c r="BH74" s="169" t="str">
        <f t="shared" si="9"/>
        <v/>
      </c>
    </row>
    <row r="75" spans="1:60" x14ac:dyDescent="0.2">
      <c r="A75" s="169" t="str">
        <f>IF(受験者名簿!C81="","",受験者名簿!A81)</f>
        <v/>
      </c>
      <c r="B75" s="170" t="str">
        <f>IF(受験者名簿!Z81="","",受験者名簿!Z81)</f>
        <v/>
      </c>
      <c r="C75" s="170" t="str">
        <f t="shared" si="5"/>
        <v/>
      </c>
      <c r="D75" s="170" t="str">
        <f>IF(受験者名簿!AB81="","",受験者名簿!AB81)</f>
        <v/>
      </c>
      <c r="E75" s="170" t="str">
        <f>""</f>
        <v/>
      </c>
      <c r="F75" s="170" t="str">
        <f>IF(受験者名簿!J81="","",TEXT(SUBSTITUTE(受験者名簿!J81,".","/"),"yyyy/mm/dd"))</f>
        <v/>
      </c>
      <c r="G75" s="170" t="str">
        <f>IF(受験者名簿!C81="","",TRIM(受験者名簿!C81))</f>
        <v/>
      </c>
      <c r="H75" s="170" t="str">
        <f>IF(受験者名簿!D81="","",TRIM(受験者名簿!D81))</f>
        <v/>
      </c>
      <c r="I75" s="170" t="str">
        <f>IF(受験者名簿!E81="","",DBCS(TRIM(PHONETIC(受験者名簿!E81))))</f>
        <v/>
      </c>
      <c r="J75" s="170" t="str">
        <f>IF(受験者名簿!F81="","",DBCS(TRIM(PHONETIC(受験者名簿!F81))))</f>
        <v/>
      </c>
      <c r="K75" s="170" t="str">
        <f>IF(受験者名簿!G81="","",TRIM(PROPER(受験者名簿!G81)))</f>
        <v/>
      </c>
      <c r="L75" s="170" t="str">
        <f>IF(受験者名簿!H81="","",TRIM(PROPER(受験者名簿!H81)))</f>
        <v/>
      </c>
      <c r="M75" s="170" t="str">
        <f>IF(受験者名簿!M81="","",受験者名簿!M81)</f>
        <v/>
      </c>
      <c r="N75" s="170" t="str">
        <f>IF(受験者名簿!L81="","",受験者名簿!L81)</f>
        <v/>
      </c>
      <c r="O75" s="170" t="str">
        <f>IF(受験者名簿!N81="","",受験者名簿!N81)</f>
        <v/>
      </c>
      <c r="P75" s="170" t="str">
        <f>IF(受験者名簿!O81="","",受験者名簿!O81)</f>
        <v/>
      </c>
      <c r="Q75" s="170" t="str">
        <f>IF(受験者名簿!P81="","",受験者名簿!P81)</f>
        <v/>
      </c>
      <c r="R75" s="170" t="str">
        <f>IF(受験者名簿!Q81="","",受験者名簿!Q81)</f>
        <v/>
      </c>
      <c r="S75" s="170" t="str">
        <f>IF(受験者名簿!R81="","",受験者名簿!R81)</f>
        <v/>
      </c>
      <c r="T75" s="170" t="str">
        <f>IF(受験者名簿!S81="","",受験者名簿!S81)</f>
        <v/>
      </c>
      <c r="U75" s="170" t="str">
        <f>IF(受験者名簿!T81="","",受験者名簿!T81)</f>
        <v/>
      </c>
      <c r="V75" s="170" t="str">
        <f>IF(受験者名簿!U81="","",受験者名簿!U81)</f>
        <v/>
      </c>
      <c r="W75" s="170" t="str">
        <f>IF(受験者名簿!V81="","",受験者名簿!V81)</f>
        <v/>
      </c>
      <c r="X75" s="170" t="str">
        <f>IF(受験者名簿!W81="","",受験者名簿!W81)</f>
        <v/>
      </c>
      <c r="Y75" s="170" t="str">
        <f>""</f>
        <v/>
      </c>
      <c r="Z75" s="170" t="str">
        <f>""</f>
        <v/>
      </c>
      <c r="AA75" s="170" t="str">
        <f>""</f>
        <v/>
      </c>
      <c r="AB75" s="170" t="str">
        <f>""</f>
        <v/>
      </c>
      <c r="AC75" s="170" t="str">
        <f>IF(受験者名簿!I81="","",受験者名簿!I81)</f>
        <v/>
      </c>
      <c r="AD75" s="170" t="str">
        <f>""</f>
        <v/>
      </c>
      <c r="AE75" s="170" t="str">
        <f>""</f>
        <v/>
      </c>
      <c r="AF75" s="170" t="str">
        <f>IF(受験者名簿!AC81="","",受験者名簿!AC81)</f>
        <v/>
      </c>
      <c r="AG75" s="170" t="str">
        <f>""</f>
        <v/>
      </c>
      <c r="AH75" s="171" t="str">
        <f>IF(受験者名簿!AA81="","",受験者名簿!AA81)</f>
        <v/>
      </c>
      <c r="AI75" s="170" t="str">
        <f>IF(受験者名簿!AD81="","",受験者名簿!AD81)</f>
        <v/>
      </c>
      <c r="AJ75" s="170" t="str">
        <f>IF(受験者名簿!AE81="","",受験者名簿!AE81)</f>
        <v/>
      </c>
      <c r="AK75" s="170" t="str">
        <f>IF(G75="","",受験者名簿!AJ81)&amp;""</f>
        <v/>
      </c>
      <c r="AL75" s="170" t="str">
        <f>IF($G75="","",'受験申込書(団体)'!$K$22)</f>
        <v/>
      </c>
      <c r="AM75" s="170" t="str">
        <f>IF($G75="","",'受験申込書(団体)'!$K$23)</f>
        <v/>
      </c>
      <c r="AN75" s="170" t="str">
        <f>IF($G75="","",'受験申込書(団体)'!$K$25)</f>
        <v/>
      </c>
      <c r="AO75" s="170" t="str">
        <f>IF($G75="","",'受験申込書(団体)'!$L$25)</f>
        <v/>
      </c>
      <c r="AP75" s="170" t="str">
        <f>IF($G75="","",'受験申込書(団体)'!$K$26)</f>
        <v/>
      </c>
      <c r="AQ75" s="170" t="str">
        <f>IF($G75="","",'受験申込書(団体)'!$K$27)</f>
        <v/>
      </c>
      <c r="AR75" s="170" t="str">
        <f>IF($G75="","",'受験申込書(団体)'!$K$28)</f>
        <v/>
      </c>
      <c r="AS75" s="170" t="str">
        <f>IF($G75="","",'受験申込書(団体)'!$K$29)</f>
        <v/>
      </c>
      <c r="AT75" s="170" t="str">
        <f>IF($G75="","",'受験申込書(団体)'!$K$30)</f>
        <v/>
      </c>
      <c r="AU75" s="170" t="str">
        <f>IF($G75="","",'受験申込書(団体)'!$K$31)</f>
        <v/>
      </c>
      <c r="AV75" s="170" t="str">
        <f>IF($G75="","",'受験申込書(団体)'!$K$32)</f>
        <v/>
      </c>
      <c r="AW75" s="170" t="str">
        <f>IF($G75="","",'受験申込書(団体)'!$K$33)</f>
        <v/>
      </c>
      <c r="AX75" s="170" t="str">
        <f>IF($G75="","",'受験申込書(団体)'!$K$24)</f>
        <v/>
      </c>
      <c r="AY75" s="169" t="str">
        <f>IF($G75="","",'受験申込書(団体)'!$E$24)</f>
        <v/>
      </c>
      <c r="AZ75" s="169" t="str">
        <f>IF($G75="","",'受験申込書(団体)'!$E$22&amp;" "&amp;'受験申込書(団体)'!$E$23)</f>
        <v/>
      </c>
      <c r="BA75" s="160" t="str">
        <f>IF($G75="","",受験者名簿!AL81)</f>
        <v/>
      </c>
      <c r="BB75" s="169" t="str">
        <f>""</f>
        <v/>
      </c>
      <c r="BC75" s="169" t="str">
        <f t="shared" si="6"/>
        <v/>
      </c>
      <c r="BD75" s="169" t="str">
        <f t="shared" si="7"/>
        <v/>
      </c>
      <c r="BE75" s="169" t="str">
        <f>""</f>
        <v/>
      </c>
      <c r="BF75" s="169" t="str">
        <f>""</f>
        <v/>
      </c>
      <c r="BG75" s="169" t="str">
        <f t="shared" si="8"/>
        <v/>
      </c>
      <c r="BH75" s="169" t="str">
        <f t="shared" si="9"/>
        <v/>
      </c>
    </row>
    <row r="76" spans="1:60" x14ac:dyDescent="0.2">
      <c r="A76" s="169" t="str">
        <f>IF(受験者名簿!C82="","",受験者名簿!A82)</f>
        <v/>
      </c>
      <c r="B76" s="170" t="str">
        <f>IF(受験者名簿!Z82="","",受験者名簿!Z82)</f>
        <v/>
      </c>
      <c r="C76" s="170" t="str">
        <f t="shared" si="5"/>
        <v/>
      </c>
      <c r="D76" s="170" t="str">
        <f>IF(受験者名簿!AB82="","",受験者名簿!AB82)</f>
        <v/>
      </c>
      <c r="E76" s="170" t="str">
        <f>""</f>
        <v/>
      </c>
      <c r="F76" s="170" t="str">
        <f>IF(受験者名簿!J82="","",TEXT(SUBSTITUTE(受験者名簿!J82,".","/"),"yyyy/mm/dd"))</f>
        <v/>
      </c>
      <c r="G76" s="170" t="str">
        <f>IF(受験者名簿!C82="","",TRIM(受験者名簿!C82))</f>
        <v/>
      </c>
      <c r="H76" s="170" t="str">
        <f>IF(受験者名簿!D82="","",TRIM(受験者名簿!D82))</f>
        <v/>
      </c>
      <c r="I76" s="170" t="str">
        <f>IF(受験者名簿!E82="","",DBCS(TRIM(PHONETIC(受験者名簿!E82))))</f>
        <v/>
      </c>
      <c r="J76" s="170" t="str">
        <f>IF(受験者名簿!F82="","",DBCS(TRIM(PHONETIC(受験者名簿!F82))))</f>
        <v/>
      </c>
      <c r="K76" s="170" t="str">
        <f>IF(受験者名簿!G82="","",TRIM(PROPER(受験者名簿!G82)))</f>
        <v/>
      </c>
      <c r="L76" s="170" t="str">
        <f>IF(受験者名簿!H82="","",TRIM(PROPER(受験者名簿!H82)))</f>
        <v/>
      </c>
      <c r="M76" s="170" t="str">
        <f>IF(受験者名簿!M82="","",受験者名簿!M82)</f>
        <v/>
      </c>
      <c r="N76" s="170" t="str">
        <f>IF(受験者名簿!L82="","",受験者名簿!L82)</f>
        <v/>
      </c>
      <c r="O76" s="170" t="str">
        <f>IF(受験者名簿!N82="","",受験者名簿!N82)</f>
        <v/>
      </c>
      <c r="P76" s="170" t="str">
        <f>IF(受験者名簿!O82="","",受験者名簿!O82)</f>
        <v/>
      </c>
      <c r="Q76" s="170" t="str">
        <f>IF(受験者名簿!P82="","",受験者名簿!P82)</f>
        <v/>
      </c>
      <c r="R76" s="170" t="str">
        <f>IF(受験者名簿!Q82="","",受験者名簿!Q82)</f>
        <v/>
      </c>
      <c r="S76" s="170" t="str">
        <f>IF(受験者名簿!R82="","",受験者名簿!R82)</f>
        <v/>
      </c>
      <c r="T76" s="170" t="str">
        <f>IF(受験者名簿!S82="","",受験者名簿!S82)</f>
        <v/>
      </c>
      <c r="U76" s="170" t="str">
        <f>IF(受験者名簿!T82="","",受験者名簿!T82)</f>
        <v/>
      </c>
      <c r="V76" s="170" t="str">
        <f>IF(受験者名簿!U82="","",受験者名簿!U82)</f>
        <v/>
      </c>
      <c r="W76" s="170" t="str">
        <f>IF(受験者名簿!V82="","",受験者名簿!V82)</f>
        <v/>
      </c>
      <c r="X76" s="170" t="str">
        <f>IF(受験者名簿!W82="","",受験者名簿!W82)</f>
        <v/>
      </c>
      <c r="Y76" s="170" t="str">
        <f>""</f>
        <v/>
      </c>
      <c r="Z76" s="170" t="str">
        <f>""</f>
        <v/>
      </c>
      <c r="AA76" s="170" t="str">
        <f>""</f>
        <v/>
      </c>
      <c r="AB76" s="170" t="str">
        <f>""</f>
        <v/>
      </c>
      <c r="AC76" s="170" t="str">
        <f>IF(受験者名簿!I82="","",受験者名簿!I82)</f>
        <v/>
      </c>
      <c r="AD76" s="170" t="str">
        <f>""</f>
        <v/>
      </c>
      <c r="AE76" s="170" t="str">
        <f>""</f>
        <v/>
      </c>
      <c r="AF76" s="170" t="str">
        <f>IF(受験者名簿!AC82="","",受験者名簿!AC82)</f>
        <v/>
      </c>
      <c r="AG76" s="170" t="str">
        <f>""</f>
        <v/>
      </c>
      <c r="AH76" s="171" t="str">
        <f>IF(受験者名簿!AA82="","",受験者名簿!AA82)</f>
        <v/>
      </c>
      <c r="AI76" s="170" t="str">
        <f>IF(受験者名簿!AD82="","",受験者名簿!AD82)</f>
        <v/>
      </c>
      <c r="AJ76" s="170" t="str">
        <f>IF(受験者名簿!AE82="","",受験者名簿!AE82)</f>
        <v/>
      </c>
      <c r="AK76" s="170" t="str">
        <f>IF(G76="","",受験者名簿!AJ82)&amp;""</f>
        <v/>
      </c>
      <c r="AL76" s="170" t="str">
        <f>IF($G76="","",'受験申込書(団体)'!$K$22)</f>
        <v/>
      </c>
      <c r="AM76" s="170" t="str">
        <f>IF($G76="","",'受験申込書(団体)'!$K$23)</f>
        <v/>
      </c>
      <c r="AN76" s="170" t="str">
        <f>IF($G76="","",'受験申込書(団体)'!$K$25)</f>
        <v/>
      </c>
      <c r="AO76" s="170" t="str">
        <f>IF($G76="","",'受験申込書(団体)'!$L$25)</f>
        <v/>
      </c>
      <c r="AP76" s="170" t="str">
        <f>IF($G76="","",'受験申込書(団体)'!$K$26)</f>
        <v/>
      </c>
      <c r="AQ76" s="170" t="str">
        <f>IF($G76="","",'受験申込書(団体)'!$K$27)</f>
        <v/>
      </c>
      <c r="AR76" s="170" t="str">
        <f>IF($G76="","",'受験申込書(団体)'!$K$28)</f>
        <v/>
      </c>
      <c r="AS76" s="170" t="str">
        <f>IF($G76="","",'受験申込書(団体)'!$K$29)</f>
        <v/>
      </c>
      <c r="AT76" s="170" t="str">
        <f>IF($G76="","",'受験申込書(団体)'!$K$30)</f>
        <v/>
      </c>
      <c r="AU76" s="170" t="str">
        <f>IF($G76="","",'受験申込書(団体)'!$K$31)</f>
        <v/>
      </c>
      <c r="AV76" s="170" t="str">
        <f>IF($G76="","",'受験申込書(団体)'!$K$32)</f>
        <v/>
      </c>
      <c r="AW76" s="170" t="str">
        <f>IF($G76="","",'受験申込書(団体)'!$K$33)</f>
        <v/>
      </c>
      <c r="AX76" s="170" t="str">
        <f>IF($G76="","",'受験申込書(団体)'!$K$24)</f>
        <v/>
      </c>
      <c r="AY76" s="169" t="str">
        <f>IF($G76="","",'受験申込書(団体)'!$E$24)</f>
        <v/>
      </c>
      <c r="AZ76" s="169" t="str">
        <f>IF($G76="","",'受験申込書(団体)'!$E$22&amp;" "&amp;'受験申込書(団体)'!$E$23)</f>
        <v/>
      </c>
      <c r="BA76" s="160" t="str">
        <f>IF($G76="","",受験者名簿!AL82)</f>
        <v/>
      </c>
      <c r="BB76" s="169" t="str">
        <f>""</f>
        <v/>
      </c>
      <c r="BC76" s="169" t="str">
        <f t="shared" si="6"/>
        <v/>
      </c>
      <c r="BD76" s="169" t="str">
        <f t="shared" si="7"/>
        <v/>
      </c>
      <c r="BE76" s="169" t="str">
        <f>""</f>
        <v/>
      </c>
      <c r="BF76" s="169" t="str">
        <f>""</f>
        <v/>
      </c>
      <c r="BG76" s="169" t="str">
        <f t="shared" si="8"/>
        <v/>
      </c>
      <c r="BH76" s="169" t="str">
        <f t="shared" si="9"/>
        <v/>
      </c>
    </row>
    <row r="77" spans="1:60" x14ac:dyDescent="0.2">
      <c r="A77" s="169" t="str">
        <f>IF(受験者名簿!C83="","",受験者名簿!A83)</f>
        <v/>
      </c>
      <c r="B77" s="170" t="str">
        <f>IF(受験者名簿!Z83="","",受験者名簿!Z83)</f>
        <v/>
      </c>
      <c r="C77" s="170" t="str">
        <f t="shared" si="5"/>
        <v/>
      </c>
      <c r="D77" s="170" t="str">
        <f>IF(受験者名簿!AB83="","",受験者名簿!AB83)</f>
        <v/>
      </c>
      <c r="E77" s="170" t="str">
        <f>""</f>
        <v/>
      </c>
      <c r="F77" s="170" t="str">
        <f>IF(受験者名簿!J83="","",TEXT(SUBSTITUTE(受験者名簿!J83,".","/"),"yyyy/mm/dd"))</f>
        <v/>
      </c>
      <c r="G77" s="170" t="str">
        <f>IF(受験者名簿!C83="","",TRIM(受験者名簿!C83))</f>
        <v/>
      </c>
      <c r="H77" s="170" t="str">
        <f>IF(受験者名簿!D83="","",TRIM(受験者名簿!D83))</f>
        <v/>
      </c>
      <c r="I77" s="170" t="str">
        <f>IF(受験者名簿!E83="","",DBCS(TRIM(PHONETIC(受験者名簿!E83))))</f>
        <v/>
      </c>
      <c r="J77" s="170" t="str">
        <f>IF(受験者名簿!F83="","",DBCS(TRIM(PHONETIC(受験者名簿!F83))))</f>
        <v/>
      </c>
      <c r="K77" s="170" t="str">
        <f>IF(受験者名簿!G83="","",TRIM(PROPER(受験者名簿!G83)))</f>
        <v/>
      </c>
      <c r="L77" s="170" t="str">
        <f>IF(受験者名簿!H83="","",TRIM(PROPER(受験者名簿!H83)))</f>
        <v/>
      </c>
      <c r="M77" s="170" t="str">
        <f>IF(受験者名簿!M83="","",受験者名簿!M83)</f>
        <v/>
      </c>
      <c r="N77" s="170" t="str">
        <f>IF(受験者名簿!L83="","",受験者名簿!L83)</f>
        <v/>
      </c>
      <c r="O77" s="170" t="str">
        <f>IF(受験者名簿!N83="","",受験者名簿!N83)</f>
        <v/>
      </c>
      <c r="P77" s="170" t="str">
        <f>IF(受験者名簿!O83="","",受験者名簿!O83)</f>
        <v/>
      </c>
      <c r="Q77" s="170" t="str">
        <f>IF(受験者名簿!P83="","",受験者名簿!P83)</f>
        <v/>
      </c>
      <c r="R77" s="170" t="str">
        <f>IF(受験者名簿!Q83="","",受験者名簿!Q83)</f>
        <v/>
      </c>
      <c r="S77" s="170" t="str">
        <f>IF(受験者名簿!R83="","",受験者名簿!R83)</f>
        <v/>
      </c>
      <c r="T77" s="170" t="str">
        <f>IF(受験者名簿!S83="","",受験者名簿!S83)</f>
        <v/>
      </c>
      <c r="U77" s="170" t="str">
        <f>IF(受験者名簿!T83="","",受験者名簿!T83)</f>
        <v/>
      </c>
      <c r="V77" s="170" t="str">
        <f>IF(受験者名簿!U83="","",受験者名簿!U83)</f>
        <v/>
      </c>
      <c r="W77" s="170" t="str">
        <f>IF(受験者名簿!V83="","",受験者名簿!V83)</f>
        <v/>
      </c>
      <c r="X77" s="170" t="str">
        <f>IF(受験者名簿!W83="","",受験者名簿!W83)</f>
        <v/>
      </c>
      <c r="Y77" s="170" t="str">
        <f>""</f>
        <v/>
      </c>
      <c r="Z77" s="170" t="str">
        <f>""</f>
        <v/>
      </c>
      <c r="AA77" s="170" t="str">
        <f>""</f>
        <v/>
      </c>
      <c r="AB77" s="170" t="str">
        <f>""</f>
        <v/>
      </c>
      <c r="AC77" s="170" t="str">
        <f>IF(受験者名簿!I83="","",受験者名簿!I83)</f>
        <v/>
      </c>
      <c r="AD77" s="170" t="str">
        <f>""</f>
        <v/>
      </c>
      <c r="AE77" s="170" t="str">
        <f>""</f>
        <v/>
      </c>
      <c r="AF77" s="170" t="str">
        <f>IF(受験者名簿!AC83="","",受験者名簿!AC83)</f>
        <v/>
      </c>
      <c r="AG77" s="170" t="str">
        <f>""</f>
        <v/>
      </c>
      <c r="AH77" s="171" t="str">
        <f>IF(受験者名簿!AA83="","",受験者名簿!AA83)</f>
        <v/>
      </c>
      <c r="AI77" s="170" t="str">
        <f>IF(受験者名簿!AD83="","",受験者名簿!AD83)</f>
        <v/>
      </c>
      <c r="AJ77" s="170" t="str">
        <f>IF(受験者名簿!AE83="","",受験者名簿!AE83)</f>
        <v/>
      </c>
      <c r="AK77" s="170" t="str">
        <f>IF(G77="","",受験者名簿!AJ83)&amp;""</f>
        <v/>
      </c>
      <c r="AL77" s="170" t="str">
        <f>IF($G77="","",'受験申込書(団体)'!$K$22)</f>
        <v/>
      </c>
      <c r="AM77" s="170" t="str">
        <f>IF($G77="","",'受験申込書(団体)'!$K$23)</f>
        <v/>
      </c>
      <c r="AN77" s="170" t="str">
        <f>IF($G77="","",'受験申込書(団体)'!$K$25)</f>
        <v/>
      </c>
      <c r="AO77" s="170" t="str">
        <f>IF($G77="","",'受験申込書(団体)'!$L$25)</f>
        <v/>
      </c>
      <c r="AP77" s="170" t="str">
        <f>IF($G77="","",'受験申込書(団体)'!$K$26)</f>
        <v/>
      </c>
      <c r="AQ77" s="170" t="str">
        <f>IF($G77="","",'受験申込書(団体)'!$K$27)</f>
        <v/>
      </c>
      <c r="AR77" s="170" t="str">
        <f>IF($G77="","",'受験申込書(団体)'!$K$28)</f>
        <v/>
      </c>
      <c r="AS77" s="170" t="str">
        <f>IF($G77="","",'受験申込書(団体)'!$K$29)</f>
        <v/>
      </c>
      <c r="AT77" s="170" t="str">
        <f>IF($G77="","",'受験申込書(団体)'!$K$30)</f>
        <v/>
      </c>
      <c r="AU77" s="170" t="str">
        <f>IF($G77="","",'受験申込書(団体)'!$K$31)</f>
        <v/>
      </c>
      <c r="AV77" s="170" t="str">
        <f>IF($G77="","",'受験申込書(団体)'!$K$32)</f>
        <v/>
      </c>
      <c r="AW77" s="170" t="str">
        <f>IF($G77="","",'受験申込書(団体)'!$K$33)</f>
        <v/>
      </c>
      <c r="AX77" s="170" t="str">
        <f>IF($G77="","",'受験申込書(団体)'!$K$24)</f>
        <v/>
      </c>
      <c r="AY77" s="169" t="str">
        <f>IF($G77="","",'受験申込書(団体)'!$E$24)</f>
        <v/>
      </c>
      <c r="AZ77" s="169" t="str">
        <f>IF($G77="","",'受験申込書(団体)'!$E$22&amp;" "&amp;'受験申込書(団体)'!$E$23)</f>
        <v/>
      </c>
      <c r="BA77" s="160" t="str">
        <f>IF($G77="","",受験者名簿!AL83)</f>
        <v/>
      </c>
      <c r="BB77" s="169" t="str">
        <f>""</f>
        <v/>
      </c>
      <c r="BC77" s="169" t="str">
        <f t="shared" si="6"/>
        <v/>
      </c>
      <c r="BD77" s="169" t="str">
        <f t="shared" si="7"/>
        <v/>
      </c>
      <c r="BE77" s="169" t="str">
        <f>""</f>
        <v/>
      </c>
      <c r="BF77" s="169" t="str">
        <f>""</f>
        <v/>
      </c>
      <c r="BG77" s="169" t="str">
        <f t="shared" si="8"/>
        <v/>
      </c>
      <c r="BH77" s="169" t="str">
        <f t="shared" si="9"/>
        <v/>
      </c>
    </row>
    <row r="78" spans="1:60" x14ac:dyDescent="0.2">
      <c r="A78" s="169" t="str">
        <f>IF(受験者名簿!C84="","",受験者名簿!A84)</f>
        <v/>
      </c>
      <c r="B78" s="170" t="str">
        <f>IF(受験者名簿!Z84="","",受験者名簿!Z84)</f>
        <v/>
      </c>
      <c r="C78" s="170" t="str">
        <f t="shared" si="5"/>
        <v/>
      </c>
      <c r="D78" s="170" t="str">
        <f>IF(受験者名簿!AB84="","",受験者名簿!AB84)</f>
        <v/>
      </c>
      <c r="E78" s="170" t="str">
        <f>""</f>
        <v/>
      </c>
      <c r="F78" s="170" t="str">
        <f>IF(受験者名簿!J84="","",TEXT(SUBSTITUTE(受験者名簿!J84,".","/"),"yyyy/mm/dd"))</f>
        <v/>
      </c>
      <c r="G78" s="170" t="str">
        <f>IF(受験者名簿!C84="","",TRIM(受験者名簿!C84))</f>
        <v/>
      </c>
      <c r="H78" s="170" t="str">
        <f>IF(受験者名簿!D84="","",TRIM(受験者名簿!D84))</f>
        <v/>
      </c>
      <c r="I78" s="170" t="str">
        <f>IF(受験者名簿!E84="","",DBCS(TRIM(PHONETIC(受験者名簿!E84))))</f>
        <v/>
      </c>
      <c r="J78" s="170" t="str">
        <f>IF(受験者名簿!F84="","",DBCS(TRIM(PHONETIC(受験者名簿!F84))))</f>
        <v/>
      </c>
      <c r="K78" s="170" t="str">
        <f>IF(受験者名簿!G84="","",TRIM(PROPER(受験者名簿!G84)))</f>
        <v/>
      </c>
      <c r="L78" s="170" t="str">
        <f>IF(受験者名簿!H84="","",TRIM(PROPER(受験者名簿!H84)))</f>
        <v/>
      </c>
      <c r="M78" s="170" t="str">
        <f>IF(受験者名簿!M84="","",受験者名簿!M84)</f>
        <v/>
      </c>
      <c r="N78" s="170" t="str">
        <f>IF(受験者名簿!L84="","",受験者名簿!L84)</f>
        <v/>
      </c>
      <c r="O78" s="170" t="str">
        <f>IF(受験者名簿!N84="","",受験者名簿!N84)</f>
        <v/>
      </c>
      <c r="P78" s="170" t="str">
        <f>IF(受験者名簿!O84="","",受験者名簿!O84)</f>
        <v/>
      </c>
      <c r="Q78" s="170" t="str">
        <f>IF(受験者名簿!P84="","",受験者名簿!P84)</f>
        <v/>
      </c>
      <c r="R78" s="170" t="str">
        <f>IF(受験者名簿!Q84="","",受験者名簿!Q84)</f>
        <v/>
      </c>
      <c r="S78" s="170" t="str">
        <f>IF(受験者名簿!R84="","",受験者名簿!R84)</f>
        <v/>
      </c>
      <c r="T78" s="170" t="str">
        <f>IF(受験者名簿!S84="","",受験者名簿!S84)</f>
        <v/>
      </c>
      <c r="U78" s="170" t="str">
        <f>IF(受験者名簿!T84="","",受験者名簿!T84)</f>
        <v/>
      </c>
      <c r="V78" s="170" t="str">
        <f>IF(受験者名簿!U84="","",受験者名簿!U84)</f>
        <v/>
      </c>
      <c r="W78" s="170" t="str">
        <f>IF(受験者名簿!V84="","",受験者名簿!V84)</f>
        <v/>
      </c>
      <c r="X78" s="170" t="str">
        <f>IF(受験者名簿!W84="","",受験者名簿!W84)</f>
        <v/>
      </c>
      <c r="Y78" s="170" t="str">
        <f>""</f>
        <v/>
      </c>
      <c r="Z78" s="170" t="str">
        <f>""</f>
        <v/>
      </c>
      <c r="AA78" s="170" t="str">
        <f>""</f>
        <v/>
      </c>
      <c r="AB78" s="170" t="str">
        <f>""</f>
        <v/>
      </c>
      <c r="AC78" s="170" t="str">
        <f>IF(受験者名簿!I84="","",受験者名簿!I84)</f>
        <v/>
      </c>
      <c r="AD78" s="170" t="str">
        <f>""</f>
        <v/>
      </c>
      <c r="AE78" s="170" t="str">
        <f>""</f>
        <v/>
      </c>
      <c r="AF78" s="170" t="str">
        <f>IF(受験者名簿!AC84="","",受験者名簿!AC84)</f>
        <v/>
      </c>
      <c r="AG78" s="170" t="str">
        <f>""</f>
        <v/>
      </c>
      <c r="AH78" s="171" t="str">
        <f>IF(受験者名簿!AA84="","",受験者名簿!AA84)</f>
        <v/>
      </c>
      <c r="AI78" s="170" t="str">
        <f>IF(受験者名簿!AD84="","",受験者名簿!AD84)</f>
        <v/>
      </c>
      <c r="AJ78" s="170" t="str">
        <f>IF(受験者名簿!AE84="","",受験者名簿!AE84)</f>
        <v/>
      </c>
      <c r="AK78" s="170" t="str">
        <f>IF(G78="","",受験者名簿!AJ84)&amp;""</f>
        <v/>
      </c>
      <c r="AL78" s="170" t="str">
        <f>IF($G78="","",'受験申込書(団体)'!$K$22)</f>
        <v/>
      </c>
      <c r="AM78" s="170" t="str">
        <f>IF($G78="","",'受験申込書(団体)'!$K$23)</f>
        <v/>
      </c>
      <c r="AN78" s="170" t="str">
        <f>IF($G78="","",'受験申込書(団体)'!$K$25)</f>
        <v/>
      </c>
      <c r="AO78" s="170" t="str">
        <f>IF($G78="","",'受験申込書(団体)'!$L$25)</f>
        <v/>
      </c>
      <c r="AP78" s="170" t="str">
        <f>IF($G78="","",'受験申込書(団体)'!$K$26)</f>
        <v/>
      </c>
      <c r="AQ78" s="170" t="str">
        <f>IF($G78="","",'受験申込書(団体)'!$K$27)</f>
        <v/>
      </c>
      <c r="AR78" s="170" t="str">
        <f>IF($G78="","",'受験申込書(団体)'!$K$28)</f>
        <v/>
      </c>
      <c r="AS78" s="170" t="str">
        <f>IF($G78="","",'受験申込書(団体)'!$K$29)</f>
        <v/>
      </c>
      <c r="AT78" s="170" t="str">
        <f>IF($G78="","",'受験申込書(団体)'!$K$30)</f>
        <v/>
      </c>
      <c r="AU78" s="170" t="str">
        <f>IF($G78="","",'受験申込書(団体)'!$K$31)</f>
        <v/>
      </c>
      <c r="AV78" s="170" t="str">
        <f>IF($G78="","",'受験申込書(団体)'!$K$32)</f>
        <v/>
      </c>
      <c r="AW78" s="170" t="str">
        <f>IF($G78="","",'受験申込書(団体)'!$K$33)</f>
        <v/>
      </c>
      <c r="AX78" s="170" t="str">
        <f>IF($G78="","",'受験申込書(団体)'!$K$24)</f>
        <v/>
      </c>
      <c r="AY78" s="169" t="str">
        <f>IF($G78="","",'受験申込書(団体)'!$E$24)</f>
        <v/>
      </c>
      <c r="AZ78" s="169" t="str">
        <f>IF($G78="","",'受験申込書(団体)'!$E$22&amp;" "&amp;'受験申込書(団体)'!$E$23)</f>
        <v/>
      </c>
      <c r="BA78" s="160" t="str">
        <f>IF($G78="","",受験者名簿!AL84)</f>
        <v/>
      </c>
      <c r="BB78" s="169" t="str">
        <f>""</f>
        <v/>
      </c>
      <c r="BC78" s="169" t="str">
        <f t="shared" si="6"/>
        <v/>
      </c>
      <c r="BD78" s="169" t="str">
        <f t="shared" si="7"/>
        <v/>
      </c>
      <c r="BE78" s="169" t="str">
        <f>""</f>
        <v/>
      </c>
      <c r="BF78" s="169" t="str">
        <f>""</f>
        <v/>
      </c>
      <c r="BG78" s="169" t="str">
        <f t="shared" si="8"/>
        <v/>
      </c>
      <c r="BH78" s="169" t="str">
        <f t="shared" si="9"/>
        <v/>
      </c>
    </row>
    <row r="79" spans="1:60" x14ac:dyDescent="0.2">
      <c r="A79" s="169" t="str">
        <f>IF(受験者名簿!C85="","",受験者名簿!A85)</f>
        <v/>
      </c>
      <c r="B79" s="170" t="str">
        <f>IF(受験者名簿!Z85="","",受験者名簿!Z85)</f>
        <v/>
      </c>
      <c r="C79" s="170" t="str">
        <f t="shared" si="5"/>
        <v/>
      </c>
      <c r="D79" s="170" t="str">
        <f>IF(受験者名簿!AB85="","",受験者名簿!AB85)</f>
        <v/>
      </c>
      <c r="E79" s="170" t="str">
        <f>""</f>
        <v/>
      </c>
      <c r="F79" s="170" t="str">
        <f>IF(受験者名簿!J85="","",TEXT(SUBSTITUTE(受験者名簿!J85,".","/"),"yyyy/mm/dd"))</f>
        <v/>
      </c>
      <c r="G79" s="170" t="str">
        <f>IF(受験者名簿!C85="","",TRIM(受験者名簿!C85))</f>
        <v/>
      </c>
      <c r="H79" s="170" t="str">
        <f>IF(受験者名簿!D85="","",TRIM(受験者名簿!D85))</f>
        <v/>
      </c>
      <c r="I79" s="170" t="str">
        <f>IF(受験者名簿!E85="","",DBCS(TRIM(PHONETIC(受験者名簿!E85))))</f>
        <v/>
      </c>
      <c r="J79" s="170" t="str">
        <f>IF(受験者名簿!F85="","",DBCS(TRIM(PHONETIC(受験者名簿!F85))))</f>
        <v/>
      </c>
      <c r="K79" s="170" t="str">
        <f>IF(受験者名簿!G85="","",TRIM(PROPER(受験者名簿!G85)))</f>
        <v/>
      </c>
      <c r="L79" s="170" t="str">
        <f>IF(受験者名簿!H85="","",TRIM(PROPER(受験者名簿!H85)))</f>
        <v/>
      </c>
      <c r="M79" s="170" t="str">
        <f>IF(受験者名簿!M85="","",受験者名簿!M85)</f>
        <v/>
      </c>
      <c r="N79" s="170" t="str">
        <f>IF(受験者名簿!L85="","",受験者名簿!L85)</f>
        <v/>
      </c>
      <c r="O79" s="170" t="str">
        <f>IF(受験者名簿!N85="","",受験者名簿!N85)</f>
        <v/>
      </c>
      <c r="P79" s="170" t="str">
        <f>IF(受験者名簿!O85="","",受験者名簿!O85)</f>
        <v/>
      </c>
      <c r="Q79" s="170" t="str">
        <f>IF(受験者名簿!P85="","",受験者名簿!P85)</f>
        <v/>
      </c>
      <c r="R79" s="170" t="str">
        <f>IF(受験者名簿!Q85="","",受験者名簿!Q85)</f>
        <v/>
      </c>
      <c r="S79" s="170" t="str">
        <f>IF(受験者名簿!R85="","",受験者名簿!R85)</f>
        <v/>
      </c>
      <c r="T79" s="170" t="str">
        <f>IF(受験者名簿!S85="","",受験者名簿!S85)</f>
        <v/>
      </c>
      <c r="U79" s="170" t="str">
        <f>IF(受験者名簿!T85="","",受験者名簿!T85)</f>
        <v/>
      </c>
      <c r="V79" s="170" t="str">
        <f>IF(受験者名簿!U85="","",受験者名簿!U85)</f>
        <v/>
      </c>
      <c r="W79" s="170" t="str">
        <f>IF(受験者名簿!V85="","",受験者名簿!V85)</f>
        <v/>
      </c>
      <c r="X79" s="170" t="str">
        <f>IF(受験者名簿!W85="","",受験者名簿!W85)</f>
        <v/>
      </c>
      <c r="Y79" s="170" t="str">
        <f>""</f>
        <v/>
      </c>
      <c r="Z79" s="170" t="str">
        <f>""</f>
        <v/>
      </c>
      <c r="AA79" s="170" t="str">
        <f>""</f>
        <v/>
      </c>
      <c r="AB79" s="170" t="str">
        <f>""</f>
        <v/>
      </c>
      <c r="AC79" s="170" t="str">
        <f>IF(受験者名簿!I85="","",受験者名簿!I85)</f>
        <v/>
      </c>
      <c r="AD79" s="170" t="str">
        <f>""</f>
        <v/>
      </c>
      <c r="AE79" s="170" t="str">
        <f>""</f>
        <v/>
      </c>
      <c r="AF79" s="170" t="str">
        <f>IF(受験者名簿!AC85="","",受験者名簿!AC85)</f>
        <v/>
      </c>
      <c r="AG79" s="170" t="str">
        <f>""</f>
        <v/>
      </c>
      <c r="AH79" s="171" t="str">
        <f>IF(受験者名簿!AA85="","",受験者名簿!AA85)</f>
        <v/>
      </c>
      <c r="AI79" s="170" t="str">
        <f>IF(受験者名簿!AD85="","",受験者名簿!AD85)</f>
        <v/>
      </c>
      <c r="AJ79" s="170" t="str">
        <f>IF(受験者名簿!AE85="","",受験者名簿!AE85)</f>
        <v/>
      </c>
      <c r="AK79" s="170" t="str">
        <f>IF(G79="","",受験者名簿!AJ85)&amp;""</f>
        <v/>
      </c>
      <c r="AL79" s="170" t="str">
        <f>IF($G79="","",'受験申込書(団体)'!$K$22)</f>
        <v/>
      </c>
      <c r="AM79" s="170" t="str">
        <f>IF($G79="","",'受験申込書(団体)'!$K$23)</f>
        <v/>
      </c>
      <c r="AN79" s="170" t="str">
        <f>IF($G79="","",'受験申込書(団体)'!$K$25)</f>
        <v/>
      </c>
      <c r="AO79" s="170" t="str">
        <f>IF($G79="","",'受験申込書(団体)'!$L$25)</f>
        <v/>
      </c>
      <c r="AP79" s="170" t="str">
        <f>IF($G79="","",'受験申込書(団体)'!$K$26)</f>
        <v/>
      </c>
      <c r="AQ79" s="170" t="str">
        <f>IF($G79="","",'受験申込書(団体)'!$K$27)</f>
        <v/>
      </c>
      <c r="AR79" s="170" t="str">
        <f>IF($G79="","",'受験申込書(団体)'!$K$28)</f>
        <v/>
      </c>
      <c r="AS79" s="170" t="str">
        <f>IF($G79="","",'受験申込書(団体)'!$K$29)</f>
        <v/>
      </c>
      <c r="AT79" s="170" t="str">
        <f>IF($G79="","",'受験申込書(団体)'!$K$30)</f>
        <v/>
      </c>
      <c r="AU79" s="170" t="str">
        <f>IF($G79="","",'受験申込書(団体)'!$K$31)</f>
        <v/>
      </c>
      <c r="AV79" s="170" t="str">
        <f>IF($G79="","",'受験申込書(団体)'!$K$32)</f>
        <v/>
      </c>
      <c r="AW79" s="170" t="str">
        <f>IF($G79="","",'受験申込書(団体)'!$K$33)</f>
        <v/>
      </c>
      <c r="AX79" s="170" t="str">
        <f>IF($G79="","",'受験申込書(団体)'!$K$24)</f>
        <v/>
      </c>
      <c r="AY79" s="169" t="str">
        <f>IF($G79="","",'受験申込書(団体)'!$E$24)</f>
        <v/>
      </c>
      <c r="AZ79" s="169" t="str">
        <f>IF($G79="","",'受験申込書(団体)'!$E$22&amp;" "&amp;'受験申込書(団体)'!$E$23)</f>
        <v/>
      </c>
      <c r="BA79" s="160" t="str">
        <f>IF($G79="","",受験者名簿!AL85)</f>
        <v/>
      </c>
      <c r="BB79" s="169" t="str">
        <f>""</f>
        <v/>
      </c>
      <c r="BC79" s="169" t="str">
        <f t="shared" si="6"/>
        <v/>
      </c>
      <c r="BD79" s="169" t="str">
        <f t="shared" si="7"/>
        <v/>
      </c>
      <c r="BE79" s="169" t="str">
        <f>""</f>
        <v/>
      </c>
      <c r="BF79" s="169" t="str">
        <f>""</f>
        <v/>
      </c>
      <c r="BG79" s="169" t="str">
        <f t="shared" si="8"/>
        <v/>
      </c>
      <c r="BH79" s="169" t="str">
        <f t="shared" si="9"/>
        <v/>
      </c>
    </row>
    <row r="80" spans="1:60" x14ac:dyDescent="0.2">
      <c r="A80" s="169" t="str">
        <f>IF(受験者名簿!C86="","",受験者名簿!A86)</f>
        <v/>
      </c>
      <c r="B80" s="170" t="str">
        <f>IF(受験者名簿!Z86="","",受験者名簿!Z86)</f>
        <v/>
      </c>
      <c r="C80" s="170" t="str">
        <f t="shared" si="5"/>
        <v/>
      </c>
      <c r="D80" s="170" t="str">
        <f>IF(受験者名簿!AB86="","",受験者名簿!AB86)</f>
        <v/>
      </c>
      <c r="E80" s="170" t="str">
        <f>""</f>
        <v/>
      </c>
      <c r="F80" s="170" t="str">
        <f>IF(受験者名簿!J86="","",TEXT(SUBSTITUTE(受験者名簿!J86,".","/"),"yyyy/mm/dd"))</f>
        <v/>
      </c>
      <c r="G80" s="170" t="str">
        <f>IF(受験者名簿!C86="","",TRIM(受験者名簿!C86))</f>
        <v/>
      </c>
      <c r="H80" s="170" t="str">
        <f>IF(受験者名簿!D86="","",TRIM(受験者名簿!D86))</f>
        <v/>
      </c>
      <c r="I80" s="170" t="str">
        <f>IF(受験者名簿!E86="","",DBCS(TRIM(PHONETIC(受験者名簿!E86))))</f>
        <v/>
      </c>
      <c r="J80" s="170" t="str">
        <f>IF(受験者名簿!F86="","",DBCS(TRIM(PHONETIC(受験者名簿!F86))))</f>
        <v/>
      </c>
      <c r="K80" s="170" t="str">
        <f>IF(受験者名簿!G86="","",TRIM(PROPER(受験者名簿!G86)))</f>
        <v/>
      </c>
      <c r="L80" s="170" t="str">
        <f>IF(受験者名簿!H86="","",TRIM(PROPER(受験者名簿!H86)))</f>
        <v/>
      </c>
      <c r="M80" s="170" t="str">
        <f>IF(受験者名簿!M86="","",受験者名簿!M86)</f>
        <v/>
      </c>
      <c r="N80" s="170" t="str">
        <f>IF(受験者名簿!L86="","",受験者名簿!L86)</f>
        <v/>
      </c>
      <c r="O80" s="170" t="str">
        <f>IF(受験者名簿!N86="","",受験者名簿!N86)</f>
        <v/>
      </c>
      <c r="P80" s="170" t="str">
        <f>IF(受験者名簿!O86="","",受験者名簿!O86)</f>
        <v/>
      </c>
      <c r="Q80" s="170" t="str">
        <f>IF(受験者名簿!P86="","",受験者名簿!P86)</f>
        <v/>
      </c>
      <c r="R80" s="170" t="str">
        <f>IF(受験者名簿!Q86="","",受験者名簿!Q86)</f>
        <v/>
      </c>
      <c r="S80" s="170" t="str">
        <f>IF(受験者名簿!R86="","",受験者名簿!R86)</f>
        <v/>
      </c>
      <c r="T80" s="170" t="str">
        <f>IF(受験者名簿!S86="","",受験者名簿!S86)</f>
        <v/>
      </c>
      <c r="U80" s="170" t="str">
        <f>IF(受験者名簿!T86="","",受験者名簿!T86)</f>
        <v/>
      </c>
      <c r="V80" s="170" t="str">
        <f>IF(受験者名簿!U86="","",受験者名簿!U86)</f>
        <v/>
      </c>
      <c r="W80" s="170" t="str">
        <f>IF(受験者名簿!V86="","",受験者名簿!V86)</f>
        <v/>
      </c>
      <c r="X80" s="170" t="str">
        <f>IF(受験者名簿!W86="","",受験者名簿!W86)</f>
        <v/>
      </c>
      <c r="Y80" s="170" t="str">
        <f>""</f>
        <v/>
      </c>
      <c r="Z80" s="170" t="str">
        <f>""</f>
        <v/>
      </c>
      <c r="AA80" s="170" t="str">
        <f>""</f>
        <v/>
      </c>
      <c r="AB80" s="170" t="str">
        <f>""</f>
        <v/>
      </c>
      <c r="AC80" s="170" t="str">
        <f>IF(受験者名簿!I86="","",受験者名簿!I86)</f>
        <v/>
      </c>
      <c r="AD80" s="170" t="str">
        <f>""</f>
        <v/>
      </c>
      <c r="AE80" s="170" t="str">
        <f>""</f>
        <v/>
      </c>
      <c r="AF80" s="170" t="str">
        <f>IF(受験者名簿!AC86="","",受験者名簿!AC86)</f>
        <v/>
      </c>
      <c r="AG80" s="170" t="str">
        <f>""</f>
        <v/>
      </c>
      <c r="AH80" s="171" t="str">
        <f>IF(受験者名簿!AA86="","",受験者名簿!AA86)</f>
        <v/>
      </c>
      <c r="AI80" s="170" t="str">
        <f>IF(受験者名簿!AD86="","",受験者名簿!AD86)</f>
        <v/>
      </c>
      <c r="AJ80" s="170" t="str">
        <f>IF(受験者名簿!AE86="","",受験者名簿!AE86)</f>
        <v/>
      </c>
      <c r="AK80" s="170" t="str">
        <f>IF(G80="","",受験者名簿!AJ86)&amp;""</f>
        <v/>
      </c>
      <c r="AL80" s="170" t="str">
        <f>IF($G80="","",'受験申込書(団体)'!$K$22)</f>
        <v/>
      </c>
      <c r="AM80" s="170" t="str">
        <f>IF($G80="","",'受験申込書(団体)'!$K$23)</f>
        <v/>
      </c>
      <c r="AN80" s="170" t="str">
        <f>IF($G80="","",'受験申込書(団体)'!$K$25)</f>
        <v/>
      </c>
      <c r="AO80" s="170" t="str">
        <f>IF($G80="","",'受験申込書(団体)'!$L$25)</f>
        <v/>
      </c>
      <c r="AP80" s="170" t="str">
        <f>IF($G80="","",'受験申込書(団体)'!$K$26)</f>
        <v/>
      </c>
      <c r="AQ80" s="170" t="str">
        <f>IF($G80="","",'受験申込書(団体)'!$K$27)</f>
        <v/>
      </c>
      <c r="AR80" s="170" t="str">
        <f>IF($G80="","",'受験申込書(団体)'!$K$28)</f>
        <v/>
      </c>
      <c r="AS80" s="170" t="str">
        <f>IF($G80="","",'受験申込書(団体)'!$K$29)</f>
        <v/>
      </c>
      <c r="AT80" s="170" t="str">
        <f>IF($G80="","",'受験申込書(団体)'!$K$30)</f>
        <v/>
      </c>
      <c r="AU80" s="170" t="str">
        <f>IF($G80="","",'受験申込書(団体)'!$K$31)</f>
        <v/>
      </c>
      <c r="AV80" s="170" t="str">
        <f>IF($G80="","",'受験申込書(団体)'!$K$32)</f>
        <v/>
      </c>
      <c r="AW80" s="170" t="str">
        <f>IF($G80="","",'受験申込書(団体)'!$K$33)</f>
        <v/>
      </c>
      <c r="AX80" s="170" t="str">
        <f>IF($G80="","",'受験申込書(団体)'!$K$24)</f>
        <v/>
      </c>
      <c r="AY80" s="169" t="str">
        <f>IF($G80="","",'受験申込書(団体)'!$E$24)</f>
        <v/>
      </c>
      <c r="AZ80" s="169" t="str">
        <f>IF($G80="","",'受験申込書(団体)'!$E$22&amp;" "&amp;'受験申込書(団体)'!$E$23)</f>
        <v/>
      </c>
      <c r="BA80" s="160" t="str">
        <f>IF($G80="","",受験者名簿!AL86)</f>
        <v/>
      </c>
      <c r="BB80" s="169" t="str">
        <f>""</f>
        <v/>
      </c>
      <c r="BC80" s="169" t="str">
        <f t="shared" si="6"/>
        <v/>
      </c>
      <c r="BD80" s="169" t="str">
        <f t="shared" si="7"/>
        <v/>
      </c>
      <c r="BE80" s="169" t="str">
        <f>""</f>
        <v/>
      </c>
      <c r="BF80" s="169" t="str">
        <f>""</f>
        <v/>
      </c>
      <c r="BG80" s="169" t="str">
        <f t="shared" si="8"/>
        <v/>
      </c>
      <c r="BH80" s="169" t="str">
        <f t="shared" si="9"/>
        <v/>
      </c>
    </row>
    <row r="81" spans="1:60" x14ac:dyDescent="0.2">
      <c r="A81" s="169" t="str">
        <f>IF(受験者名簿!C87="","",受験者名簿!A87)</f>
        <v/>
      </c>
      <c r="B81" s="170" t="str">
        <f>IF(受験者名簿!Z87="","",受験者名簿!Z87)</f>
        <v/>
      </c>
      <c r="C81" s="170" t="str">
        <f t="shared" si="5"/>
        <v/>
      </c>
      <c r="D81" s="170" t="str">
        <f>IF(受験者名簿!AB87="","",受験者名簿!AB87)</f>
        <v/>
      </c>
      <c r="E81" s="170" t="str">
        <f>""</f>
        <v/>
      </c>
      <c r="F81" s="170" t="str">
        <f>IF(受験者名簿!J87="","",TEXT(SUBSTITUTE(受験者名簿!J87,".","/"),"yyyy/mm/dd"))</f>
        <v/>
      </c>
      <c r="G81" s="170" t="str">
        <f>IF(受験者名簿!C87="","",TRIM(受験者名簿!C87))</f>
        <v/>
      </c>
      <c r="H81" s="170" t="str">
        <f>IF(受験者名簿!D87="","",TRIM(受験者名簿!D87))</f>
        <v/>
      </c>
      <c r="I81" s="170" t="str">
        <f>IF(受験者名簿!E87="","",DBCS(TRIM(PHONETIC(受験者名簿!E87))))</f>
        <v/>
      </c>
      <c r="J81" s="170" t="str">
        <f>IF(受験者名簿!F87="","",DBCS(TRIM(PHONETIC(受験者名簿!F87))))</f>
        <v/>
      </c>
      <c r="K81" s="170" t="str">
        <f>IF(受験者名簿!G87="","",TRIM(PROPER(受験者名簿!G87)))</f>
        <v/>
      </c>
      <c r="L81" s="170" t="str">
        <f>IF(受験者名簿!H87="","",TRIM(PROPER(受験者名簿!H87)))</f>
        <v/>
      </c>
      <c r="M81" s="170" t="str">
        <f>IF(受験者名簿!M87="","",受験者名簿!M87)</f>
        <v/>
      </c>
      <c r="N81" s="170" t="str">
        <f>IF(受験者名簿!L87="","",受験者名簿!L87)</f>
        <v/>
      </c>
      <c r="O81" s="170" t="str">
        <f>IF(受験者名簿!N87="","",受験者名簿!N87)</f>
        <v/>
      </c>
      <c r="P81" s="170" t="str">
        <f>IF(受験者名簿!O87="","",受験者名簿!O87)</f>
        <v/>
      </c>
      <c r="Q81" s="170" t="str">
        <f>IF(受験者名簿!P87="","",受験者名簿!P87)</f>
        <v/>
      </c>
      <c r="R81" s="170" t="str">
        <f>IF(受験者名簿!Q87="","",受験者名簿!Q87)</f>
        <v/>
      </c>
      <c r="S81" s="170" t="str">
        <f>IF(受験者名簿!R87="","",受験者名簿!R87)</f>
        <v/>
      </c>
      <c r="T81" s="170" t="str">
        <f>IF(受験者名簿!S87="","",受験者名簿!S87)</f>
        <v/>
      </c>
      <c r="U81" s="170" t="str">
        <f>IF(受験者名簿!T87="","",受験者名簿!T87)</f>
        <v/>
      </c>
      <c r="V81" s="170" t="str">
        <f>IF(受験者名簿!U87="","",受験者名簿!U87)</f>
        <v/>
      </c>
      <c r="W81" s="170" t="str">
        <f>IF(受験者名簿!V87="","",受験者名簿!V87)</f>
        <v/>
      </c>
      <c r="X81" s="170" t="str">
        <f>IF(受験者名簿!W87="","",受験者名簿!W87)</f>
        <v/>
      </c>
      <c r="Y81" s="170" t="str">
        <f>""</f>
        <v/>
      </c>
      <c r="Z81" s="170" t="str">
        <f>""</f>
        <v/>
      </c>
      <c r="AA81" s="170" t="str">
        <f>""</f>
        <v/>
      </c>
      <c r="AB81" s="170" t="str">
        <f>""</f>
        <v/>
      </c>
      <c r="AC81" s="170" t="str">
        <f>IF(受験者名簿!I87="","",受験者名簿!I87)</f>
        <v/>
      </c>
      <c r="AD81" s="170" t="str">
        <f>""</f>
        <v/>
      </c>
      <c r="AE81" s="170" t="str">
        <f>""</f>
        <v/>
      </c>
      <c r="AF81" s="170" t="str">
        <f>IF(受験者名簿!AC87="","",受験者名簿!AC87)</f>
        <v/>
      </c>
      <c r="AG81" s="170" t="str">
        <f>""</f>
        <v/>
      </c>
      <c r="AH81" s="171" t="str">
        <f>IF(受験者名簿!AA87="","",受験者名簿!AA87)</f>
        <v/>
      </c>
      <c r="AI81" s="170" t="str">
        <f>IF(受験者名簿!AD87="","",受験者名簿!AD87)</f>
        <v/>
      </c>
      <c r="AJ81" s="170" t="str">
        <f>IF(受験者名簿!AE87="","",受験者名簿!AE87)</f>
        <v/>
      </c>
      <c r="AK81" s="170" t="str">
        <f>IF(G81="","",受験者名簿!AJ87)&amp;""</f>
        <v/>
      </c>
      <c r="AL81" s="170" t="str">
        <f>IF($G81="","",'受験申込書(団体)'!$K$22)</f>
        <v/>
      </c>
      <c r="AM81" s="170" t="str">
        <f>IF($G81="","",'受験申込書(団体)'!$K$23)</f>
        <v/>
      </c>
      <c r="AN81" s="170" t="str">
        <f>IF($G81="","",'受験申込書(団体)'!$K$25)</f>
        <v/>
      </c>
      <c r="AO81" s="170" t="str">
        <f>IF($G81="","",'受験申込書(団体)'!$L$25)</f>
        <v/>
      </c>
      <c r="AP81" s="170" t="str">
        <f>IF($G81="","",'受験申込書(団体)'!$K$26)</f>
        <v/>
      </c>
      <c r="AQ81" s="170" t="str">
        <f>IF($G81="","",'受験申込書(団体)'!$K$27)</f>
        <v/>
      </c>
      <c r="AR81" s="170" t="str">
        <f>IF($G81="","",'受験申込書(団体)'!$K$28)</f>
        <v/>
      </c>
      <c r="AS81" s="170" t="str">
        <f>IF($G81="","",'受験申込書(団体)'!$K$29)</f>
        <v/>
      </c>
      <c r="AT81" s="170" t="str">
        <f>IF($G81="","",'受験申込書(団体)'!$K$30)</f>
        <v/>
      </c>
      <c r="AU81" s="170" t="str">
        <f>IF($G81="","",'受験申込書(団体)'!$K$31)</f>
        <v/>
      </c>
      <c r="AV81" s="170" t="str">
        <f>IF($G81="","",'受験申込書(団体)'!$K$32)</f>
        <v/>
      </c>
      <c r="AW81" s="170" t="str">
        <f>IF($G81="","",'受験申込書(団体)'!$K$33)</f>
        <v/>
      </c>
      <c r="AX81" s="170" t="str">
        <f>IF($G81="","",'受験申込書(団体)'!$K$24)</f>
        <v/>
      </c>
      <c r="AY81" s="169" t="str">
        <f>IF($G81="","",'受験申込書(団体)'!$E$24)</f>
        <v/>
      </c>
      <c r="AZ81" s="169" t="str">
        <f>IF($G81="","",'受験申込書(団体)'!$E$22&amp;" "&amp;'受験申込書(団体)'!$E$23)</f>
        <v/>
      </c>
      <c r="BA81" s="160" t="str">
        <f>IF($G81="","",受験者名簿!AL87)</f>
        <v/>
      </c>
      <c r="BB81" s="169" t="str">
        <f>""</f>
        <v/>
      </c>
      <c r="BC81" s="169" t="str">
        <f t="shared" si="6"/>
        <v/>
      </c>
      <c r="BD81" s="169" t="str">
        <f t="shared" si="7"/>
        <v/>
      </c>
      <c r="BE81" s="169" t="str">
        <f>""</f>
        <v/>
      </c>
      <c r="BF81" s="169" t="str">
        <f>""</f>
        <v/>
      </c>
      <c r="BG81" s="169" t="str">
        <f t="shared" si="8"/>
        <v/>
      </c>
      <c r="BH81" s="169" t="str">
        <f t="shared" si="9"/>
        <v/>
      </c>
    </row>
    <row r="82" spans="1:60" x14ac:dyDescent="0.2">
      <c r="A82" s="169" t="str">
        <f>IF(受験者名簿!C88="","",受験者名簿!A88)</f>
        <v/>
      </c>
      <c r="B82" s="170" t="str">
        <f>IF(受験者名簿!Z88="","",受験者名簿!Z88)</f>
        <v/>
      </c>
      <c r="C82" s="170" t="str">
        <f t="shared" si="5"/>
        <v/>
      </c>
      <c r="D82" s="170" t="str">
        <f>IF(受験者名簿!AB88="","",受験者名簿!AB88)</f>
        <v/>
      </c>
      <c r="E82" s="170" t="str">
        <f>""</f>
        <v/>
      </c>
      <c r="F82" s="170" t="str">
        <f>IF(受験者名簿!J88="","",TEXT(SUBSTITUTE(受験者名簿!J88,".","/"),"yyyy/mm/dd"))</f>
        <v/>
      </c>
      <c r="G82" s="170" t="str">
        <f>IF(受験者名簿!C88="","",TRIM(受験者名簿!C88))</f>
        <v/>
      </c>
      <c r="H82" s="170" t="str">
        <f>IF(受験者名簿!D88="","",TRIM(受験者名簿!D88))</f>
        <v/>
      </c>
      <c r="I82" s="170" t="str">
        <f>IF(受験者名簿!E88="","",DBCS(TRIM(PHONETIC(受験者名簿!E88))))</f>
        <v/>
      </c>
      <c r="J82" s="170" t="str">
        <f>IF(受験者名簿!F88="","",DBCS(TRIM(PHONETIC(受験者名簿!F88))))</f>
        <v/>
      </c>
      <c r="K82" s="170" t="str">
        <f>IF(受験者名簿!G88="","",TRIM(PROPER(受験者名簿!G88)))</f>
        <v/>
      </c>
      <c r="L82" s="170" t="str">
        <f>IF(受験者名簿!H88="","",TRIM(PROPER(受験者名簿!H88)))</f>
        <v/>
      </c>
      <c r="M82" s="170" t="str">
        <f>IF(受験者名簿!M88="","",受験者名簿!M88)</f>
        <v/>
      </c>
      <c r="N82" s="170" t="str">
        <f>IF(受験者名簿!L88="","",受験者名簿!L88)</f>
        <v/>
      </c>
      <c r="O82" s="170" t="str">
        <f>IF(受験者名簿!N88="","",受験者名簿!N88)</f>
        <v/>
      </c>
      <c r="P82" s="170" t="str">
        <f>IF(受験者名簿!O88="","",受験者名簿!O88)</f>
        <v/>
      </c>
      <c r="Q82" s="170" t="str">
        <f>IF(受験者名簿!P88="","",受験者名簿!P88)</f>
        <v/>
      </c>
      <c r="R82" s="170" t="str">
        <f>IF(受験者名簿!Q88="","",受験者名簿!Q88)</f>
        <v/>
      </c>
      <c r="S82" s="170" t="str">
        <f>IF(受験者名簿!R88="","",受験者名簿!R88)</f>
        <v/>
      </c>
      <c r="T82" s="170" t="str">
        <f>IF(受験者名簿!S88="","",受験者名簿!S88)</f>
        <v/>
      </c>
      <c r="U82" s="170" t="str">
        <f>IF(受験者名簿!T88="","",受験者名簿!T88)</f>
        <v/>
      </c>
      <c r="V82" s="170" t="str">
        <f>IF(受験者名簿!U88="","",受験者名簿!U88)</f>
        <v/>
      </c>
      <c r="W82" s="170" t="str">
        <f>IF(受験者名簿!V88="","",受験者名簿!V88)</f>
        <v/>
      </c>
      <c r="X82" s="170" t="str">
        <f>IF(受験者名簿!W88="","",受験者名簿!W88)</f>
        <v/>
      </c>
      <c r="Y82" s="170" t="str">
        <f>""</f>
        <v/>
      </c>
      <c r="Z82" s="170" t="str">
        <f>""</f>
        <v/>
      </c>
      <c r="AA82" s="170" t="str">
        <f>""</f>
        <v/>
      </c>
      <c r="AB82" s="170" t="str">
        <f>""</f>
        <v/>
      </c>
      <c r="AC82" s="170" t="str">
        <f>IF(受験者名簿!I88="","",受験者名簿!I88)</f>
        <v/>
      </c>
      <c r="AD82" s="170" t="str">
        <f>""</f>
        <v/>
      </c>
      <c r="AE82" s="170" t="str">
        <f>""</f>
        <v/>
      </c>
      <c r="AF82" s="170" t="str">
        <f>IF(受験者名簿!AC88="","",受験者名簿!AC88)</f>
        <v/>
      </c>
      <c r="AG82" s="170" t="str">
        <f>""</f>
        <v/>
      </c>
      <c r="AH82" s="171" t="str">
        <f>IF(受験者名簿!AA88="","",受験者名簿!AA88)</f>
        <v/>
      </c>
      <c r="AI82" s="170" t="str">
        <f>IF(受験者名簿!AD88="","",受験者名簿!AD88)</f>
        <v/>
      </c>
      <c r="AJ82" s="170" t="str">
        <f>IF(受験者名簿!AE88="","",受験者名簿!AE88)</f>
        <v/>
      </c>
      <c r="AK82" s="170" t="str">
        <f>IF(G82="","",受験者名簿!AJ88)&amp;""</f>
        <v/>
      </c>
      <c r="AL82" s="170" t="str">
        <f>IF($G82="","",'受験申込書(団体)'!$K$22)</f>
        <v/>
      </c>
      <c r="AM82" s="170" t="str">
        <f>IF($G82="","",'受験申込書(団体)'!$K$23)</f>
        <v/>
      </c>
      <c r="AN82" s="170" t="str">
        <f>IF($G82="","",'受験申込書(団体)'!$K$25)</f>
        <v/>
      </c>
      <c r="AO82" s="170" t="str">
        <f>IF($G82="","",'受験申込書(団体)'!$L$25)</f>
        <v/>
      </c>
      <c r="AP82" s="170" t="str">
        <f>IF($G82="","",'受験申込書(団体)'!$K$26)</f>
        <v/>
      </c>
      <c r="AQ82" s="170" t="str">
        <f>IF($G82="","",'受験申込書(団体)'!$K$27)</f>
        <v/>
      </c>
      <c r="AR82" s="170" t="str">
        <f>IF($G82="","",'受験申込書(団体)'!$K$28)</f>
        <v/>
      </c>
      <c r="AS82" s="170" t="str">
        <f>IF($G82="","",'受験申込書(団体)'!$K$29)</f>
        <v/>
      </c>
      <c r="AT82" s="170" t="str">
        <f>IF($G82="","",'受験申込書(団体)'!$K$30)</f>
        <v/>
      </c>
      <c r="AU82" s="170" t="str">
        <f>IF($G82="","",'受験申込書(団体)'!$K$31)</f>
        <v/>
      </c>
      <c r="AV82" s="170" t="str">
        <f>IF($G82="","",'受験申込書(団体)'!$K$32)</f>
        <v/>
      </c>
      <c r="AW82" s="170" t="str">
        <f>IF($G82="","",'受験申込書(団体)'!$K$33)</f>
        <v/>
      </c>
      <c r="AX82" s="170" t="str">
        <f>IF($G82="","",'受験申込書(団体)'!$K$24)</f>
        <v/>
      </c>
      <c r="AY82" s="169" t="str">
        <f>IF($G82="","",'受験申込書(団体)'!$E$24)</f>
        <v/>
      </c>
      <c r="AZ82" s="169" t="str">
        <f>IF($G82="","",'受験申込書(団体)'!$E$22&amp;" "&amp;'受験申込書(団体)'!$E$23)</f>
        <v/>
      </c>
      <c r="BA82" s="160" t="str">
        <f>IF($G82="","",受験者名簿!AL88)</f>
        <v/>
      </c>
      <c r="BB82" s="169" t="str">
        <f>""</f>
        <v/>
      </c>
      <c r="BC82" s="169" t="str">
        <f t="shared" si="6"/>
        <v/>
      </c>
      <c r="BD82" s="169" t="str">
        <f t="shared" si="7"/>
        <v/>
      </c>
      <c r="BE82" s="169" t="str">
        <f>""</f>
        <v/>
      </c>
      <c r="BF82" s="169" t="str">
        <f>""</f>
        <v/>
      </c>
      <c r="BG82" s="169" t="str">
        <f t="shared" si="8"/>
        <v/>
      </c>
      <c r="BH82" s="169" t="str">
        <f t="shared" si="9"/>
        <v/>
      </c>
    </row>
    <row r="83" spans="1:60" x14ac:dyDescent="0.2">
      <c r="A83" s="169" t="str">
        <f>IF(受験者名簿!C89="","",受験者名簿!A89)</f>
        <v/>
      </c>
      <c r="B83" s="170" t="str">
        <f>IF(受験者名簿!Z89="","",受験者名簿!Z89)</f>
        <v/>
      </c>
      <c r="C83" s="170" t="str">
        <f t="shared" si="5"/>
        <v/>
      </c>
      <c r="D83" s="170" t="str">
        <f>IF(受験者名簿!AB89="","",受験者名簿!AB89)</f>
        <v/>
      </c>
      <c r="E83" s="170" t="str">
        <f>""</f>
        <v/>
      </c>
      <c r="F83" s="170" t="str">
        <f>IF(受験者名簿!J89="","",TEXT(SUBSTITUTE(受験者名簿!J89,".","/"),"yyyy/mm/dd"))</f>
        <v/>
      </c>
      <c r="G83" s="170" t="str">
        <f>IF(受験者名簿!C89="","",TRIM(受験者名簿!C89))</f>
        <v/>
      </c>
      <c r="H83" s="170" t="str">
        <f>IF(受験者名簿!D89="","",TRIM(受験者名簿!D89))</f>
        <v/>
      </c>
      <c r="I83" s="170" t="str">
        <f>IF(受験者名簿!E89="","",DBCS(TRIM(PHONETIC(受験者名簿!E89))))</f>
        <v/>
      </c>
      <c r="J83" s="170" t="str">
        <f>IF(受験者名簿!F89="","",DBCS(TRIM(PHONETIC(受験者名簿!F89))))</f>
        <v/>
      </c>
      <c r="K83" s="170" t="str">
        <f>IF(受験者名簿!G89="","",TRIM(PROPER(受験者名簿!G89)))</f>
        <v/>
      </c>
      <c r="L83" s="170" t="str">
        <f>IF(受験者名簿!H89="","",TRIM(PROPER(受験者名簿!H89)))</f>
        <v/>
      </c>
      <c r="M83" s="170" t="str">
        <f>IF(受験者名簿!M89="","",受験者名簿!M89)</f>
        <v/>
      </c>
      <c r="N83" s="170" t="str">
        <f>IF(受験者名簿!L89="","",受験者名簿!L89)</f>
        <v/>
      </c>
      <c r="O83" s="170" t="str">
        <f>IF(受験者名簿!N89="","",受験者名簿!N89)</f>
        <v/>
      </c>
      <c r="P83" s="170" t="str">
        <f>IF(受験者名簿!O89="","",受験者名簿!O89)</f>
        <v/>
      </c>
      <c r="Q83" s="170" t="str">
        <f>IF(受験者名簿!P89="","",受験者名簿!P89)</f>
        <v/>
      </c>
      <c r="R83" s="170" t="str">
        <f>IF(受験者名簿!Q89="","",受験者名簿!Q89)</f>
        <v/>
      </c>
      <c r="S83" s="170" t="str">
        <f>IF(受験者名簿!R89="","",受験者名簿!R89)</f>
        <v/>
      </c>
      <c r="T83" s="170" t="str">
        <f>IF(受験者名簿!S89="","",受験者名簿!S89)</f>
        <v/>
      </c>
      <c r="U83" s="170" t="str">
        <f>IF(受験者名簿!T89="","",受験者名簿!T89)</f>
        <v/>
      </c>
      <c r="V83" s="170" t="str">
        <f>IF(受験者名簿!U89="","",受験者名簿!U89)</f>
        <v/>
      </c>
      <c r="W83" s="170" t="str">
        <f>IF(受験者名簿!V89="","",受験者名簿!V89)</f>
        <v/>
      </c>
      <c r="X83" s="170" t="str">
        <f>IF(受験者名簿!W89="","",受験者名簿!W89)</f>
        <v/>
      </c>
      <c r="Y83" s="170" t="str">
        <f>""</f>
        <v/>
      </c>
      <c r="Z83" s="170" t="str">
        <f>""</f>
        <v/>
      </c>
      <c r="AA83" s="170" t="str">
        <f>""</f>
        <v/>
      </c>
      <c r="AB83" s="170" t="str">
        <f>""</f>
        <v/>
      </c>
      <c r="AC83" s="170" t="str">
        <f>IF(受験者名簿!I89="","",受験者名簿!I89)</f>
        <v/>
      </c>
      <c r="AD83" s="170" t="str">
        <f>""</f>
        <v/>
      </c>
      <c r="AE83" s="170" t="str">
        <f>""</f>
        <v/>
      </c>
      <c r="AF83" s="170" t="str">
        <f>IF(受験者名簿!AC89="","",受験者名簿!AC89)</f>
        <v/>
      </c>
      <c r="AG83" s="170" t="str">
        <f>""</f>
        <v/>
      </c>
      <c r="AH83" s="171" t="str">
        <f>IF(受験者名簿!AA89="","",受験者名簿!AA89)</f>
        <v/>
      </c>
      <c r="AI83" s="170" t="str">
        <f>IF(受験者名簿!AD89="","",受験者名簿!AD89)</f>
        <v/>
      </c>
      <c r="AJ83" s="170" t="str">
        <f>IF(受験者名簿!AE89="","",受験者名簿!AE89)</f>
        <v/>
      </c>
      <c r="AK83" s="170" t="str">
        <f>IF(G83="","",受験者名簿!AJ89)&amp;""</f>
        <v/>
      </c>
      <c r="AL83" s="170" t="str">
        <f>IF($G83="","",'受験申込書(団体)'!$K$22)</f>
        <v/>
      </c>
      <c r="AM83" s="170" t="str">
        <f>IF($G83="","",'受験申込書(団体)'!$K$23)</f>
        <v/>
      </c>
      <c r="AN83" s="170" t="str">
        <f>IF($G83="","",'受験申込書(団体)'!$K$25)</f>
        <v/>
      </c>
      <c r="AO83" s="170" t="str">
        <f>IF($G83="","",'受験申込書(団体)'!$L$25)</f>
        <v/>
      </c>
      <c r="AP83" s="170" t="str">
        <f>IF($G83="","",'受験申込書(団体)'!$K$26)</f>
        <v/>
      </c>
      <c r="AQ83" s="170" t="str">
        <f>IF($G83="","",'受験申込書(団体)'!$K$27)</f>
        <v/>
      </c>
      <c r="AR83" s="170" t="str">
        <f>IF($G83="","",'受験申込書(団体)'!$K$28)</f>
        <v/>
      </c>
      <c r="AS83" s="170" t="str">
        <f>IF($G83="","",'受験申込書(団体)'!$K$29)</f>
        <v/>
      </c>
      <c r="AT83" s="170" t="str">
        <f>IF($G83="","",'受験申込書(団体)'!$K$30)</f>
        <v/>
      </c>
      <c r="AU83" s="170" t="str">
        <f>IF($G83="","",'受験申込書(団体)'!$K$31)</f>
        <v/>
      </c>
      <c r="AV83" s="170" t="str">
        <f>IF($G83="","",'受験申込書(団体)'!$K$32)</f>
        <v/>
      </c>
      <c r="AW83" s="170" t="str">
        <f>IF($G83="","",'受験申込書(団体)'!$K$33)</f>
        <v/>
      </c>
      <c r="AX83" s="170" t="str">
        <f>IF($G83="","",'受験申込書(団体)'!$K$24)</f>
        <v/>
      </c>
      <c r="AY83" s="169" t="str">
        <f>IF($G83="","",'受験申込書(団体)'!$E$24)</f>
        <v/>
      </c>
      <c r="AZ83" s="169" t="str">
        <f>IF($G83="","",'受験申込書(団体)'!$E$22&amp;" "&amp;'受験申込書(団体)'!$E$23)</f>
        <v/>
      </c>
      <c r="BA83" s="160" t="str">
        <f>IF($G83="","",受験者名簿!AL89)</f>
        <v/>
      </c>
      <c r="BB83" s="169" t="str">
        <f>""</f>
        <v/>
      </c>
      <c r="BC83" s="169" t="str">
        <f t="shared" si="6"/>
        <v/>
      </c>
      <c r="BD83" s="169" t="str">
        <f t="shared" si="7"/>
        <v/>
      </c>
      <c r="BE83" s="169" t="str">
        <f>""</f>
        <v/>
      </c>
      <c r="BF83" s="169" t="str">
        <f>""</f>
        <v/>
      </c>
      <c r="BG83" s="169" t="str">
        <f t="shared" si="8"/>
        <v/>
      </c>
      <c r="BH83" s="169" t="str">
        <f t="shared" si="9"/>
        <v/>
      </c>
    </row>
    <row r="84" spans="1:60" x14ac:dyDescent="0.2">
      <c r="A84" s="169" t="str">
        <f>IF(受験者名簿!C90="","",受験者名簿!A90)</f>
        <v/>
      </c>
      <c r="B84" s="170" t="str">
        <f>IF(受験者名簿!Z90="","",受験者名簿!Z90)</f>
        <v/>
      </c>
      <c r="C84" s="170" t="str">
        <f t="shared" si="5"/>
        <v/>
      </c>
      <c r="D84" s="170" t="str">
        <f>IF(受験者名簿!AB90="","",受験者名簿!AB90)</f>
        <v/>
      </c>
      <c r="E84" s="170" t="str">
        <f>""</f>
        <v/>
      </c>
      <c r="F84" s="170" t="str">
        <f>IF(受験者名簿!J90="","",TEXT(SUBSTITUTE(受験者名簿!J90,".","/"),"yyyy/mm/dd"))</f>
        <v/>
      </c>
      <c r="G84" s="170" t="str">
        <f>IF(受験者名簿!C90="","",TRIM(受験者名簿!C90))</f>
        <v/>
      </c>
      <c r="H84" s="170" t="str">
        <f>IF(受験者名簿!D90="","",TRIM(受験者名簿!D90))</f>
        <v/>
      </c>
      <c r="I84" s="170" t="str">
        <f>IF(受験者名簿!E90="","",DBCS(TRIM(PHONETIC(受験者名簿!E90))))</f>
        <v/>
      </c>
      <c r="J84" s="170" t="str">
        <f>IF(受験者名簿!F90="","",DBCS(TRIM(PHONETIC(受験者名簿!F90))))</f>
        <v/>
      </c>
      <c r="K84" s="170" t="str">
        <f>IF(受験者名簿!G90="","",TRIM(PROPER(受験者名簿!G90)))</f>
        <v/>
      </c>
      <c r="L84" s="170" t="str">
        <f>IF(受験者名簿!H90="","",TRIM(PROPER(受験者名簿!H90)))</f>
        <v/>
      </c>
      <c r="M84" s="170" t="str">
        <f>IF(受験者名簿!M90="","",受験者名簿!M90)</f>
        <v/>
      </c>
      <c r="N84" s="170" t="str">
        <f>IF(受験者名簿!L90="","",受験者名簿!L90)</f>
        <v/>
      </c>
      <c r="O84" s="170" t="str">
        <f>IF(受験者名簿!N90="","",受験者名簿!N90)</f>
        <v/>
      </c>
      <c r="P84" s="170" t="str">
        <f>IF(受験者名簿!O90="","",受験者名簿!O90)</f>
        <v/>
      </c>
      <c r="Q84" s="170" t="str">
        <f>IF(受験者名簿!P90="","",受験者名簿!P90)</f>
        <v/>
      </c>
      <c r="R84" s="170" t="str">
        <f>IF(受験者名簿!Q90="","",受験者名簿!Q90)</f>
        <v/>
      </c>
      <c r="S84" s="170" t="str">
        <f>IF(受験者名簿!R90="","",受験者名簿!R90)</f>
        <v/>
      </c>
      <c r="T84" s="170" t="str">
        <f>IF(受験者名簿!S90="","",受験者名簿!S90)</f>
        <v/>
      </c>
      <c r="U84" s="170" t="str">
        <f>IF(受験者名簿!T90="","",受験者名簿!T90)</f>
        <v/>
      </c>
      <c r="V84" s="170" t="str">
        <f>IF(受験者名簿!U90="","",受験者名簿!U90)</f>
        <v/>
      </c>
      <c r="W84" s="170" t="str">
        <f>IF(受験者名簿!V90="","",受験者名簿!V90)</f>
        <v/>
      </c>
      <c r="X84" s="170" t="str">
        <f>IF(受験者名簿!W90="","",受験者名簿!W90)</f>
        <v/>
      </c>
      <c r="Y84" s="170" t="str">
        <f>""</f>
        <v/>
      </c>
      <c r="Z84" s="170" t="str">
        <f>""</f>
        <v/>
      </c>
      <c r="AA84" s="170" t="str">
        <f>""</f>
        <v/>
      </c>
      <c r="AB84" s="170" t="str">
        <f>""</f>
        <v/>
      </c>
      <c r="AC84" s="170" t="str">
        <f>IF(受験者名簿!I90="","",受験者名簿!I90)</f>
        <v/>
      </c>
      <c r="AD84" s="170" t="str">
        <f>""</f>
        <v/>
      </c>
      <c r="AE84" s="170" t="str">
        <f>""</f>
        <v/>
      </c>
      <c r="AF84" s="170" t="str">
        <f>IF(受験者名簿!AC90="","",受験者名簿!AC90)</f>
        <v/>
      </c>
      <c r="AG84" s="170" t="str">
        <f>""</f>
        <v/>
      </c>
      <c r="AH84" s="171" t="str">
        <f>IF(受験者名簿!AA90="","",受験者名簿!AA90)</f>
        <v/>
      </c>
      <c r="AI84" s="170" t="str">
        <f>IF(受験者名簿!AD90="","",受験者名簿!AD90)</f>
        <v/>
      </c>
      <c r="AJ84" s="170" t="str">
        <f>IF(受験者名簿!AE90="","",受験者名簿!AE90)</f>
        <v/>
      </c>
      <c r="AK84" s="170" t="str">
        <f>IF(G84="","",受験者名簿!AJ90)&amp;""</f>
        <v/>
      </c>
      <c r="AL84" s="170" t="str">
        <f>IF($G84="","",'受験申込書(団体)'!$K$22)</f>
        <v/>
      </c>
      <c r="AM84" s="170" t="str">
        <f>IF($G84="","",'受験申込書(団体)'!$K$23)</f>
        <v/>
      </c>
      <c r="AN84" s="170" t="str">
        <f>IF($G84="","",'受験申込書(団体)'!$K$25)</f>
        <v/>
      </c>
      <c r="AO84" s="170" t="str">
        <f>IF($G84="","",'受験申込書(団体)'!$L$25)</f>
        <v/>
      </c>
      <c r="AP84" s="170" t="str">
        <f>IF($G84="","",'受験申込書(団体)'!$K$26)</f>
        <v/>
      </c>
      <c r="AQ84" s="170" t="str">
        <f>IF($G84="","",'受験申込書(団体)'!$K$27)</f>
        <v/>
      </c>
      <c r="AR84" s="170" t="str">
        <f>IF($G84="","",'受験申込書(団体)'!$K$28)</f>
        <v/>
      </c>
      <c r="AS84" s="170" t="str">
        <f>IF($G84="","",'受験申込書(団体)'!$K$29)</f>
        <v/>
      </c>
      <c r="AT84" s="170" t="str">
        <f>IF($G84="","",'受験申込書(団体)'!$K$30)</f>
        <v/>
      </c>
      <c r="AU84" s="170" t="str">
        <f>IF($G84="","",'受験申込書(団体)'!$K$31)</f>
        <v/>
      </c>
      <c r="AV84" s="170" t="str">
        <f>IF($G84="","",'受験申込書(団体)'!$K$32)</f>
        <v/>
      </c>
      <c r="AW84" s="170" t="str">
        <f>IF($G84="","",'受験申込書(団体)'!$K$33)</f>
        <v/>
      </c>
      <c r="AX84" s="170" t="str">
        <f>IF($G84="","",'受験申込書(団体)'!$K$24)</f>
        <v/>
      </c>
      <c r="AY84" s="169" t="str">
        <f>IF($G84="","",'受験申込書(団体)'!$E$24)</f>
        <v/>
      </c>
      <c r="AZ84" s="169" t="str">
        <f>IF($G84="","",'受験申込書(団体)'!$E$22&amp;" "&amp;'受験申込書(団体)'!$E$23)</f>
        <v/>
      </c>
      <c r="BA84" s="160" t="str">
        <f>IF($G84="","",受験者名簿!AL90)</f>
        <v/>
      </c>
      <c r="BB84" s="169" t="str">
        <f>""</f>
        <v/>
      </c>
      <c r="BC84" s="169" t="str">
        <f t="shared" si="6"/>
        <v/>
      </c>
      <c r="BD84" s="169" t="str">
        <f t="shared" si="7"/>
        <v/>
      </c>
      <c r="BE84" s="169" t="str">
        <f>""</f>
        <v/>
      </c>
      <c r="BF84" s="169" t="str">
        <f>""</f>
        <v/>
      </c>
      <c r="BG84" s="169" t="str">
        <f t="shared" si="8"/>
        <v/>
      </c>
      <c r="BH84" s="169" t="str">
        <f t="shared" si="9"/>
        <v/>
      </c>
    </row>
    <row r="85" spans="1:60" x14ac:dyDescent="0.2">
      <c r="A85" s="169" t="str">
        <f>IF(受験者名簿!C91="","",受験者名簿!A91)</f>
        <v/>
      </c>
      <c r="B85" s="170" t="str">
        <f>IF(受験者名簿!Z91="","",受験者名簿!Z91)</f>
        <v/>
      </c>
      <c r="C85" s="170" t="str">
        <f t="shared" si="5"/>
        <v/>
      </c>
      <c r="D85" s="170" t="str">
        <f>IF(受験者名簿!AB91="","",受験者名簿!AB91)</f>
        <v/>
      </c>
      <c r="E85" s="170" t="str">
        <f>""</f>
        <v/>
      </c>
      <c r="F85" s="170" t="str">
        <f>IF(受験者名簿!J91="","",TEXT(SUBSTITUTE(受験者名簿!J91,".","/"),"yyyy/mm/dd"))</f>
        <v/>
      </c>
      <c r="G85" s="170" t="str">
        <f>IF(受験者名簿!C91="","",TRIM(受験者名簿!C91))</f>
        <v/>
      </c>
      <c r="H85" s="170" t="str">
        <f>IF(受験者名簿!D91="","",TRIM(受験者名簿!D91))</f>
        <v/>
      </c>
      <c r="I85" s="170" t="str">
        <f>IF(受験者名簿!E91="","",DBCS(TRIM(PHONETIC(受験者名簿!E91))))</f>
        <v/>
      </c>
      <c r="J85" s="170" t="str">
        <f>IF(受験者名簿!F91="","",DBCS(TRIM(PHONETIC(受験者名簿!F91))))</f>
        <v/>
      </c>
      <c r="K85" s="170" t="str">
        <f>IF(受験者名簿!G91="","",TRIM(PROPER(受験者名簿!G91)))</f>
        <v/>
      </c>
      <c r="L85" s="170" t="str">
        <f>IF(受験者名簿!H91="","",TRIM(PROPER(受験者名簿!H91)))</f>
        <v/>
      </c>
      <c r="M85" s="170" t="str">
        <f>IF(受験者名簿!M91="","",受験者名簿!M91)</f>
        <v/>
      </c>
      <c r="N85" s="170" t="str">
        <f>IF(受験者名簿!L91="","",受験者名簿!L91)</f>
        <v/>
      </c>
      <c r="O85" s="170" t="str">
        <f>IF(受験者名簿!N91="","",受験者名簿!N91)</f>
        <v/>
      </c>
      <c r="P85" s="170" t="str">
        <f>IF(受験者名簿!O91="","",受験者名簿!O91)</f>
        <v/>
      </c>
      <c r="Q85" s="170" t="str">
        <f>IF(受験者名簿!P91="","",受験者名簿!P91)</f>
        <v/>
      </c>
      <c r="R85" s="170" t="str">
        <f>IF(受験者名簿!Q91="","",受験者名簿!Q91)</f>
        <v/>
      </c>
      <c r="S85" s="170" t="str">
        <f>IF(受験者名簿!R91="","",受験者名簿!R91)</f>
        <v/>
      </c>
      <c r="T85" s="170" t="str">
        <f>IF(受験者名簿!S91="","",受験者名簿!S91)</f>
        <v/>
      </c>
      <c r="U85" s="170" t="str">
        <f>IF(受験者名簿!T91="","",受験者名簿!T91)</f>
        <v/>
      </c>
      <c r="V85" s="170" t="str">
        <f>IF(受験者名簿!U91="","",受験者名簿!U91)</f>
        <v/>
      </c>
      <c r="W85" s="170" t="str">
        <f>IF(受験者名簿!V91="","",受験者名簿!V91)</f>
        <v/>
      </c>
      <c r="X85" s="170" t="str">
        <f>IF(受験者名簿!W91="","",受験者名簿!W91)</f>
        <v/>
      </c>
      <c r="Y85" s="170" t="str">
        <f>""</f>
        <v/>
      </c>
      <c r="Z85" s="170" t="str">
        <f>""</f>
        <v/>
      </c>
      <c r="AA85" s="170" t="str">
        <f>""</f>
        <v/>
      </c>
      <c r="AB85" s="170" t="str">
        <f>""</f>
        <v/>
      </c>
      <c r="AC85" s="170" t="str">
        <f>IF(受験者名簿!I91="","",受験者名簿!I91)</f>
        <v/>
      </c>
      <c r="AD85" s="170" t="str">
        <f>""</f>
        <v/>
      </c>
      <c r="AE85" s="170" t="str">
        <f>""</f>
        <v/>
      </c>
      <c r="AF85" s="170" t="str">
        <f>IF(受験者名簿!AC91="","",受験者名簿!AC91)</f>
        <v/>
      </c>
      <c r="AG85" s="170" t="str">
        <f>""</f>
        <v/>
      </c>
      <c r="AH85" s="171" t="str">
        <f>IF(受験者名簿!AA91="","",受験者名簿!AA91)</f>
        <v/>
      </c>
      <c r="AI85" s="170" t="str">
        <f>IF(受験者名簿!AD91="","",受験者名簿!AD91)</f>
        <v/>
      </c>
      <c r="AJ85" s="170" t="str">
        <f>IF(受験者名簿!AE91="","",受験者名簿!AE91)</f>
        <v/>
      </c>
      <c r="AK85" s="170" t="str">
        <f>IF(G85="","",受験者名簿!AJ91)&amp;""</f>
        <v/>
      </c>
      <c r="AL85" s="170" t="str">
        <f>IF($G85="","",'受験申込書(団体)'!$K$22)</f>
        <v/>
      </c>
      <c r="AM85" s="170" t="str">
        <f>IF($G85="","",'受験申込書(団体)'!$K$23)</f>
        <v/>
      </c>
      <c r="AN85" s="170" t="str">
        <f>IF($G85="","",'受験申込書(団体)'!$K$25)</f>
        <v/>
      </c>
      <c r="AO85" s="170" t="str">
        <f>IF($G85="","",'受験申込書(団体)'!$L$25)</f>
        <v/>
      </c>
      <c r="AP85" s="170" t="str">
        <f>IF($G85="","",'受験申込書(団体)'!$K$26)</f>
        <v/>
      </c>
      <c r="AQ85" s="170" t="str">
        <f>IF($G85="","",'受験申込書(団体)'!$K$27)</f>
        <v/>
      </c>
      <c r="AR85" s="170" t="str">
        <f>IF($G85="","",'受験申込書(団体)'!$K$28)</f>
        <v/>
      </c>
      <c r="AS85" s="170" t="str">
        <f>IF($G85="","",'受験申込書(団体)'!$K$29)</f>
        <v/>
      </c>
      <c r="AT85" s="170" t="str">
        <f>IF($G85="","",'受験申込書(団体)'!$K$30)</f>
        <v/>
      </c>
      <c r="AU85" s="170" t="str">
        <f>IF($G85="","",'受験申込書(団体)'!$K$31)</f>
        <v/>
      </c>
      <c r="AV85" s="170" t="str">
        <f>IF($G85="","",'受験申込書(団体)'!$K$32)</f>
        <v/>
      </c>
      <c r="AW85" s="170" t="str">
        <f>IF($G85="","",'受験申込書(団体)'!$K$33)</f>
        <v/>
      </c>
      <c r="AX85" s="170" t="str">
        <f>IF($G85="","",'受験申込書(団体)'!$K$24)</f>
        <v/>
      </c>
      <c r="AY85" s="169" t="str">
        <f>IF($G85="","",'受験申込書(団体)'!$E$24)</f>
        <v/>
      </c>
      <c r="AZ85" s="169" t="str">
        <f>IF($G85="","",'受験申込書(団体)'!$E$22&amp;" "&amp;'受験申込書(団体)'!$E$23)</f>
        <v/>
      </c>
      <c r="BA85" s="160" t="str">
        <f>IF($G85="","",受験者名簿!AL91)</f>
        <v/>
      </c>
      <c r="BB85" s="169" t="str">
        <f>""</f>
        <v/>
      </c>
      <c r="BC85" s="169" t="str">
        <f t="shared" si="6"/>
        <v/>
      </c>
      <c r="BD85" s="169" t="str">
        <f t="shared" si="7"/>
        <v/>
      </c>
      <c r="BE85" s="169" t="str">
        <f>""</f>
        <v/>
      </c>
      <c r="BF85" s="169" t="str">
        <f>""</f>
        <v/>
      </c>
      <c r="BG85" s="169" t="str">
        <f t="shared" si="8"/>
        <v/>
      </c>
      <c r="BH85" s="169" t="str">
        <f t="shared" si="9"/>
        <v/>
      </c>
    </row>
    <row r="86" spans="1:60" x14ac:dyDescent="0.2">
      <c r="A86" s="169" t="str">
        <f>IF(受験者名簿!C92="","",受験者名簿!A92)</f>
        <v/>
      </c>
      <c r="B86" s="170" t="str">
        <f>IF(受験者名簿!Z92="","",受験者名簿!Z92)</f>
        <v/>
      </c>
      <c r="C86" s="170" t="str">
        <f t="shared" si="5"/>
        <v/>
      </c>
      <c r="D86" s="170" t="str">
        <f>IF(受験者名簿!AB92="","",受験者名簿!AB92)</f>
        <v/>
      </c>
      <c r="E86" s="170" t="str">
        <f>""</f>
        <v/>
      </c>
      <c r="F86" s="170" t="str">
        <f>IF(受験者名簿!J92="","",TEXT(SUBSTITUTE(受験者名簿!J92,".","/"),"yyyy/mm/dd"))</f>
        <v/>
      </c>
      <c r="G86" s="170" t="str">
        <f>IF(受験者名簿!C92="","",TRIM(受験者名簿!C92))</f>
        <v/>
      </c>
      <c r="H86" s="170" t="str">
        <f>IF(受験者名簿!D92="","",TRIM(受験者名簿!D92))</f>
        <v/>
      </c>
      <c r="I86" s="170" t="str">
        <f>IF(受験者名簿!E92="","",DBCS(TRIM(PHONETIC(受験者名簿!E92))))</f>
        <v/>
      </c>
      <c r="J86" s="170" t="str">
        <f>IF(受験者名簿!F92="","",DBCS(TRIM(PHONETIC(受験者名簿!F92))))</f>
        <v/>
      </c>
      <c r="K86" s="170" t="str">
        <f>IF(受験者名簿!G92="","",TRIM(PROPER(受験者名簿!G92)))</f>
        <v/>
      </c>
      <c r="L86" s="170" t="str">
        <f>IF(受験者名簿!H92="","",TRIM(PROPER(受験者名簿!H92)))</f>
        <v/>
      </c>
      <c r="M86" s="170" t="str">
        <f>IF(受験者名簿!M92="","",受験者名簿!M92)</f>
        <v/>
      </c>
      <c r="N86" s="170" t="str">
        <f>IF(受験者名簿!L92="","",受験者名簿!L92)</f>
        <v/>
      </c>
      <c r="O86" s="170" t="str">
        <f>IF(受験者名簿!N92="","",受験者名簿!N92)</f>
        <v/>
      </c>
      <c r="P86" s="170" t="str">
        <f>IF(受験者名簿!O92="","",受験者名簿!O92)</f>
        <v/>
      </c>
      <c r="Q86" s="170" t="str">
        <f>IF(受験者名簿!P92="","",受験者名簿!P92)</f>
        <v/>
      </c>
      <c r="R86" s="170" t="str">
        <f>IF(受験者名簿!Q92="","",受験者名簿!Q92)</f>
        <v/>
      </c>
      <c r="S86" s="170" t="str">
        <f>IF(受験者名簿!R92="","",受験者名簿!R92)</f>
        <v/>
      </c>
      <c r="T86" s="170" t="str">
        <f>IF(受験者名簿!S92="","",受験者名簿!S92)</f>
        <v/>
      </c>
      <c r="U86" s="170" t="str">
        <f>IF(受験者名簿!T92="","",受験者名簿!T92)</f>
        <v/>
      </c>
      <c r="V86" s="170" t="str">
        <f>IF(受験者名簿!U92="","",受験者名簿!U92)</f>
        <v/>
      </c>
      <c r="W86" s="170" t="str">
        <f>IF(受験者名簿!V92="","",受験者名簿!V92)</f>
        <v/>
      </c>
      <c r="X86" s="170" t="str">
        <f>IF(受験者名簿!W92="","",受験者名簿!W92)</f>
        <v/>
      </c>
      <c r="Y86" s="170" t="str">
        <f>""</f>
        <v/>
      </c>
      <c r="Z86" s="170" t="str">
        <f>""</f>
        <v/>
      </c>
      <c r="AA86" s="170" t="str">
        <f>""</f>
        <v/>
      </c>
      <c r="AB86" s="170" t="str">
        <f>""</f>
        <v/>
      </c>
      <c r="AC86" s="170" t="str">
        <f>IF(受験者名簿!I92="","",受験者名簿!I92)</f>
        <v/>
      </c>
      <c r="AD86" s="170" t="str">
        <f>""</f>
        <v/>
      </c>
      <c r="AE86" s="170" t="str">
        <f>""</f>
        <v/>
      </c>
      <c r="AF86" s="170" t="str">
        <f>IF(受験者名簿!AC92="","",受験者名簿!AC92)</f>
        <v/>
      </c>
      <c r="AG86" s="170" t="str">
        <f>""</f>
        <v/>
      </c>
      <c r="AH86" s="171" t="str">
        <f>IF(受験者名簿!AA92="","",受験者名簿!AA92)</f>
        <v/>
      </c>
      <c r="AI86" s="170" t="str">
        <f>IF(受験者名簿!AD92="","",受験者名簿!AD92)</f>
        <v/>
      </c>
      <c r="AJ86" s="170" t="str">
        <f>IF(受験者名簿!AE92="","",受験者名簿!AE92)</f>
        <v/>
      </c>
      <c r="AK86" s="170" t="str">
        <f>IF(G86="","",受験者名簿!AJ92)&amp;""</f>
        <v/>
      </c>
      <c r="AL86" s="170" t="str">
        <f>IF($G86="","",'受験申込書(団体)'!$K$22)</f>
        <v/>
      </c>
      <c r="AM86" s="170" t="str">
        <f>IF($G86="","",'受験申込書(団体)'!$K$23)</f>
        <v/>
      </c>
      <c r="AN86" s="170" t="str">
        <f>IF($G86="","",'受験申込書(団体)'!$K$25)</f>
        <v/>
      </c>
      <c r="AO86" s="170" t="str">
        <f>IF($G86="","",'受験申込書(団体)'!$L$25)</f>
        <v/>
      </c>
      <c r="AP86" s="170" t="str">
        <f>IF($G86="","",'受験申込書(団体)'!$K$26)</f>
        <v/>
      </c>
      <c r="AQ86" s="170" t="str">
        <f>IF($G86="","",'受験申込書(団体)'!$K$27)</f>
        <v/>
      </c>
      <c r="AR86" s="170" t="str">
        <f>IF($G86="","",'受験申込書(団体)'!$K$28)</f>
        <v/>
      </c>
      <c r="AS86" s="170" t="str">
        <f>IF($G86="","",'受験申込書(団体)'!$K$29)</f>
        <v/>
      </c>
      <c r="AT86" s="170" t="str">
        <f>IF($G86="","",'受験申込書(団体)'!$K$30)</f>
        <v/>
      </c>
      <c r="AU86" s="170" t="str">
        <f>IF($G86="","",'受験申込書(団体)'!$K$31)</f>
        <v/>
      </c>
      <c r="AV86" s="170" t="str">
        <f>IF($G86="","",'受験申込書(団体)'!$K$32)</f>
        <v/>
      </c>
      <c r="AW86" s="170" t="str">
        <f>IF($G86="","",'受験申込書(団体)'!$K$33)</f>
        <v/>
      </c>
      <c r="AX86" s="170" t="str">
        <f>IF($G86="","",'受験申込書(団体)'!$K$24)</f>
        <v/>
      </c>
      <c r="AY86" s="169" t="str">
        <f>IF($G86="","",'受験申込書(団体)'!$E$24)</f>
        <v/>
      </c>
      <c r="AZ86" s="169" t="str">
        <f>IF($G86="","",'受験申込書(団体)'!$E$22&amp;" "&amp;'受験申込書(団体)'!$E$23)</f>
        <v/>
      </c>
      <c r="BA86" s="160" t="str">
        <f>IF($G86="","",受験者名簿!AL92)</f>
        <v/>
      </c>
      <c r="BB86" s="169" t="str">
        <f>""</f>
        <v/>
      </c>
      <c r="BC86" s="169" t="str">
        <f t="shared" si="6"/>
        <v/>
      </c>
      <c r="BD86" s="169" t="str">
        <f t="shared" si="7"/>
        <v/>
      </c>
      <c r="BE86" s="169" t="str">
        <f>""</f>
        <v/>
      </c>
      <c r="BF86" s="169" t="str">
        <f>""</f>
        <v/>
      </c>
      <c r="BG86" s="169" t="str">
        <f t="shared" si="8"/>
        <v/>
      </c>
      <c r="BH86" s="169" t="str">
        <f t="shared" si="9"/>
        <v/>
      </c>
    </row>
    <row r="87" spans="1:60" x14ac:dyDescent="0.2">
      <c r="A87" s="169" t="str">
        <f>IF(受験者名簿!C93="","",受験者名簿!A93)</f>
        <v/>
      </c>
      <c r="B87" s="170" t="str">
        <f>IF(受験者名簿!Z93="","",受験者名簿!Z93)</f>
        <v/>
      </c>
      <c r="C87" s="170" t="str">
        <f t="shared" si="5"/>
        <v/>
      </c>
      <c r="D87" s="170" t="str">
        <f>IF(受験者名簿!AB93="","",受験者名簿!AB93)</f>
        <v/>
      </c>
      <c r="E87" s="170" t="str">
        <f>""</f>
        <v/>
      </c>
      <c r="F87" s="170" t="str">
        <f>IF(受験者名簿!J93="","",TEXT(SUBSTITUTE(受験者名簿!J93,".","/"),"yyyy/mm/dd"))</f>
        <v/>
      </c>
      <c r="G87" s="170" t="str">
        <f>IF(受験者名簿!C93="","",TRIM(受験者名簿!C93))</f>
        <v/>
      </c>
      <c r="H87" s="170" t="str">
        <f>IF(受験者名簿!D93="","",TRIM(受験者名簿!D93))</f>
        <v/>
      </c>
      <c r="I87" s="170" t="str">
        <f>IF(受験者名簿!E93="","",DBCS(TRIM(PHONETIC(受験者名簿!E93))))</f>
        <v/>
      </c>
      <c r="J87" s="170" t="str">
        <f>IF(受験者名簿!F93="","",DBCS(TRIM(PHONETIC(受験者名簿!F93))))</f>
        <v/>
      </c>
      <c r="K87" s="170" t="str">
        <f>IF(受験者名簿!G93="","",TRIM(PROPER(受験者名簿!G93)))</f>
        <v/>
      </c>
      <c r="L87" s="170" t="str">
        <f>IF(受験者名簿!H93="","",TRIM(PROPER(受験者名簿!H93)))</f>
        <v/>
      </c>
      <c r="M87" s="170" t="str">
        <f>IF(受験者名簿!M93="","",受験者名簿!M93)</f>
        <v/>
      </c>
      <c r="N87" s="170" t="str">
        <f>IF(受験者名簿!L93="","",受験者名簿!L93)</f>
        <v/>
      </c>
      <c r="O87" s="170" t="str">
        <f>IF(受験者名簿!N93="","",受験者名簿!N93)</f>
        <v/>
      </c>
      <c r="P87" s="170" t="str">
        <f>IF(受験者名簿!O93="","",受験者名簿!O93)</f>
        <v/>
      </c>
      <c r="Q87" s="170" t="str">
        <f>IF(受験者名簿!P93="","",受験者名簿!P93)</f>
        <v/>
      </c>
      <c r="R87" s="170" t="str">
        <f>IF(受験者名簿!Q93="","",受験者名簿!Q93)</f>
        <v/>
      </c>
      <c r="S87" s="170" t="str">
        <f>IF(受験者名簿!R93="","",受験者名簿!R93)</f>
        <v/>
      </c>
      <c r="T87" s="170" t="str">
        <f>IF(受験者名簿!S93="","",受験者名簿!S93)</f>
        <v/>
      </c>
      <c r="U87" s="170" t="str">
        <f>IF(受験者名簿!T93="","",受験者名簿!T93)</f>
        <v/>
      </c>
      <c r="V87" s="170" t="str">
        <f>IF(受験者名簿!U93="","",受験者名簿!U93)</f>
        <v/>
      </c>
      <c r="W87" s="170" t="str">
        <f>IF(受験者名簿!V93="","",受験者名簿!V93)</f>
        <v/>
      </c>
      <c r="X87" s="170" t="str">
        <f>IF(受験者名簿!W93="","",受験者名簿!W93)</f>
        <v/>
      </c>
      <c r="Y87" s="170" t="str">
        <f>""</f>
        <v/>
      </c>
      <c r="Z87" s="170" t="str">
        <f>""</f>
        <v/>
      </c>
      <c r="AA87" s="170" t="str">
        <f>""</f>
        <v/>
      </c>
      <c r="AB87" s="170" t="str">
        <f>""</f>
        <v/>
      </c>
      <c r="AC87" s="170" t="str">
        <f>IF(受験者名簿!I93="","",受験者名簿!I93)</f>
        <v/>
      </c>
      <c r="AD87" s="170" t="str">
        <f>""</f>
        <v/>
      </c>
      <c r="AE87" s="170" t="str">
        <f>""</f>
        <v/>
      </c>
      <c r="AF87" s="170" t="str">
        <f>IF(受験者名簿!AC93="","",受験者名簿!AC93)</f>
        <v/>
      </c>
      <c r="AG87" s="170" t="str">
        <f>""</f>
        <v/>
      </c>
      <c r="AH87" s="171" t="str">
        <f>IF(受験者名簿!AA93="","",受験者名簿!AA93)</f>
        <v/>
      </c>
      <c r="AI87" s="170" t="str">
        <f>IF(受験者名簿!AD93="","",受験者名簿!AD93)</f>
        <v/>
      </c>
      <c r="AJ87" s="170" t="str">
        <f>IF(受験者名簿!AE93="","",受験者名簿!AE93)</f>
        <v/>
      </c>
      <c r="AK87" s="170" t="str">
        <f>IF(G87="","",受験者名簿!AJ93)&amp;""</f>
        <v/>
      </c>
      <c r="AL87" s="170" t="str">
        <f>IF($G87="","",'受験申込書(団体)'!$K$22)</f>
        <v/>
      </c>
      <c r="AM87" s="170" t="str">
        <f>IF($G87="","",'受験申込書(団体)'!$K$23)</f>
        <v/>
      </c>
      <c r="AN87" s="170" t="str">
        <f>IF($G87="","",'受験申込書(団体)'!$K$25)</f>
        <v/>
      </c>
      <c r="AO87" s="170" t="str">
        <f>IF($G87="","",'受験申込書(団体)'!$L$25)</f>
        <v/>
      </c>
      <c r="AP87" s="170" t="str">
        <f>IF($G87="","",'受験申込書(団体)'!$K$26)</f>
        <v/>
      </c>
      <c r="AQ87" s="170" t="str">
        <f>IF($G87="","",'受験申込書(団体)'!$K$27)</f>
        <v/>
      </c>
      <c r="AR87" s="170" t="str">
        <f>IF($G87="","",'受験申込書(団体)'!$K$28)</f>
        <v/>
      </c>
      <c r="AS87" s="170" t="str">
        <f>IF($G87="","",'受験申込書(団体)'!$K$29)</f>
        <v/>
      </c>
      <c r="AT87" s="170" t="str">
        <f>IF($G87="","",'受験申込書(団体)'!$K$30)</f>
        <v/>
      </c>
      <c r="AU87" s="170" t="str">
        <f>IF($G87="","",'受験申込書(団体)'!$K$31)</f>
        <v/>
      </c>
      <c r="AV87" s="170" t="str">
        <f>IF($G87="","",'受験申込書(団体)'!$K$32)</f>
        <v/>
      </c>
      <c r="AW87" s="170" t="str">
        <f>IF($G87="","",'受験申込書(団体)'!$K$33)</f>
        <v/>
      </c>
      <c r="AX87" s="170" t="str">
        <f>IF($G87="","",'受験申込書(団体)'!$K$24)</f>
        <v/>
      </c>
      <c r="AY87" s="169" t="str">
        <f>IF($G87="","",'受験申込書(団体)'!$E$24)</f>
        <v/>
      </c>
      <c r="AZ87" s="169" t="str">
        <f>IF($G87="","",'受験申込書(団体)'!$E$22&amp;" "&amp;'受験申込書(団体)'!$E$23)</f>
        <v/>
      </c>
      <c r="BA87" s="160" t="str">
        <f>IF($G87="","",受験者名簿!AL93)</f>
        <v/>
      </c>
      <c r="BB87" s="169" t="str">
        <f>""</f>
        <v/>
      </c>
      <c r="BC87" s="169" t="str">
        <f t="shared" si="6"/>
        <v/>
      </c>
      <c r="BD87" s="169" t="str">
        <f t="shared" si="7"/>
        <v/>
      </c>
      <c r="BE87" s="169" t="str">
        <f>""</f>
        <v/>
      </c>
      <c r="BF87" s="169" t="str">
        <f>""</f>
        <v/>
      </c>
      <c r="BG87" s="169" t="str">
        <f t="shared" si="8"/>
        <v/>
      </c>
      <c r="BH87" s="169" t="str">
        <f t="shared" si="9"/>
        <v/>
      </c>
    </row>
    <row r="88" spans="1:60" x14ac:dyDescent="0.2">
      <c r="A88" s="169" t="str">
        <f>IF(受験者名簿!C94="","",受験者名簿!A94)</f>
        <v/>
      </c>
      <c r="B88" s="170" t="str">
        <f>IF(受験者名簿!Z94="","",受験者名簿!Z94)</f>
        <v/>
      </c>
      <c r="C88" s="170" t="str">
        <f t="shared" si="5"/>
        <v/>
      </c>
      <c r="D88" s="170" t="str">
        <f>IF(受験者名簿!AB94="","",受験者名簿!AB94)</f>
        <v/>
      </c>
      <c r="E88" s="170" t="str">
        <f>""</f>
        <v/>
      </c>
      <c r="F88" s="170" t="str">
        <f>IF(受験者名簿!J94="","",TEXT(SUBSTITUTE(受験者名簿!J94,".","/"),"yyyy/mm/dd"))</f>
        <v/>
      </c>
      <c r="G88" s="170" t="str">
        <f>IF(受験者名簿!C94="","",TRIM(受験者名簿!C94))</f>
        <v/>
      </c>
      <c r="H88" s="170" t="str">
        <f>IF(受験者名簿!D94="","",TRIM(受験者名簿!D94))</f>
        <v/>
      </c>
      <c r="I88" s="170" t="str">
        <f>IF(受験者名簿!E94="","",DBCS(TRIM(PHONETIC(受験者名簿!E94))))</f>
        <v/>
      </c>
      <c r="J88" s="170" t="str">
        <f>IF(受験者名簿!F94="","",DBCS(TRIM(PHONETIC(受験者名簿!F94))))</f>
        <v/>
      </c>
      <c r="K88" s="170" t="str">
        <f>IF(受験者名簿!G94="","",TRIM(PROPER(受験者名簿!G94)))</f>
        <v/>
      </c>
      <c r="L88" s="170" t="str">
        <f>IF(受験者名簿!H94="","",TRIM(PROPER(受験者名簿!H94)))</f>
        <v/>
      </c>
      <c r="M88" s="170" t="str">
        <f>IF(受験者名簿!M94="","",受験者名簿!M94)</f>
        <v/>
      </c>
      <c r="N88" s="170" t="str">
        <f>IF(受験者名簿!L94="","",受験者名簿!L94)</f>
        <v/>
      </c>
      <c r="O88" s="170" t="str">
        <f>IF(受験者名簿!N94="","",受験者名簿!N94)</f>
        <v/>
      </c>
      <c r="P88" s="170" t="str">
        <f>IF(受験者名簿!O94="","",受験者名簿!O94)</f>
        <v/>
      </c>
      <c r="Q88" s="170" t="str">
        <f>IF(受験者名簿!P94="","",受験者名簿!P94)</f>
        <v/>
      </c>
      <c r="R88" s="170" t="str">
        <f>IF(受験者名簿!Q94="","",受験者名簿!Q94)</f>
        <v/>
      </c>
      <c r="S88" s="170" t="str">
        <f>IF(受験者名簿!R94="","",受験者名簿!R94)</f>
        <v/>
      </c>
      <c r="T88" s="170" t="str">
        <f>IF(受験者名簿!S94="","",受験者名簿!S94)</f>
        <v/>
      </c>
      <c r="U88" s="170" t="str">
        <f>IF(受験者名簿!T94="","",受験者名簿!T94)</f>
        <v/>
      </c>
      <c r="V88" s="170" t="str">
        <f>IF(受験者名簿!U94="","",受験者名簿!U94)</f>
        <v/>
      </c>
      <c r="W88" s="170" t="str">
        <f>IF(受験者名簿!V94="","",受験者名簿!V94)</f>
        <v/>
      </c>
      <c r="X88" s="170" t="str">
        <f>IF(受験者名簿!W94="","",受験者名簿!W94)</f>
        <v/>
      </c>
      <c r="Y88" s="170" t="str">
        <f>""</f>
        <v/>
      </c>
      <c r="Z88" s="170" t="str">
        <f>""</f>
        <v/>
      </c>
      <c r="AA88" s="170" t="str">
        <f>""</f>
        <v/>
      </c>
      <c r="AB88" s="170" t="str">
        <f>""</f>
        <v/>
      </c>
      <c r="AC88" s="170" t="str">
        <f>IF(受験者名簿!I94="","",受験者名簿!I94)</f>
        <v/>
      </c>
      <c r="AD88" s="170" t="str">
        <f>""</f>
        <v/>
      </c>
      <c r="AE88" s="170" t="str">
        <f>""</f>
        <v/>
      </c>
      <c r="AF88" s="170" t="str">
        <f>IF(受験者名簿!AC94="","",受験者名簿!AC94)</f>
        <v/>
      </c>
      <c r="AG88" s="170" t="str">
        <f>""</f>
        <v/>
      </c>
      <c r="AH88" s="171" t="str">
        <f>IF(受験者名簿!AA94="","",受験者名簿!AA94)</f>
        <v/>
      </c>
      <c r="AI88" s="170" t="str">
        <f>IF(受験者名簿!AD94="","",受験者名簿!AD94)</f>
        <v/>
      </c>
      <c r="AJ88" s="170" t="str">
        <f>IF(受験者名簿!AE94="","",受験者名簿!AE94)</f>
        <v/>
      </c>
      <c r="AK88" s="170" t="str">
        <f>IF(G88="","",受験者名簿!AJ94)&amp;""</f>
        <v/>
      </c>
      <c r="AL88" s="170" t="str">
        <f>IF($G88="","",'受験申込書(団体)'!$K$22)</f>
        <v/>
      </c>
      <c r="AM88" s="170" t="str">
        <f>IF($G88="","",'受験申込書(団体)'!$K$23)</f>
        <v/>
      </c>
      <c r="AN88" s="170" t="str">
        <f>IF($G88="","",'受験申込書(団体)'!$K$25)</f>
        <v/>
      </c>
      <c r="AO88" s="170" t="str">
        <f>IF($G88="","",'受験申込書(団体)'!$L$25)</f>
        <v/>
      </c>
      <c r="AP88" s="170" t="str">
        <f>IF($G88="","",'受験申込書(団体)'!$K$26)</f>
        <v/>
      </c>
      <c r="AQ88" s="170" t="str">
        <f>IF($G88="","",'受験申込書(団体)'!$K$27)</f>
        <v/>
      </c>
      <c r="AR88" s="170" t="str">
        <f>IF($G88="","",'受験申込書(団体)'!$K$28)</f>
        <v/>
      </c>
      <c r="AS88" s="170" t="str">
        <f>IF($G88="","",'受験申込書(団体)'!$K$29)</f>
        <v/>
      </c>
      <c r="AT88" s="170" t="str">
        <f>IF($G88="","",'受験申込書(団体)'!$K$30)</f>
        <v/>
      </c>
      <c r="AU88" s="170" t="str">
        <f>IF($G88="","",'受験申込書(団体)'!$K$31)</f>
        <v/>
      </c>
      <c r="AV88" s="170" t="str">
        <f>IF($G88="","",'受験申込書(団体)'!$K$32)</f>
        <v/>
      </c>
      <c r="AW88" s="170" t="str">
        <f>IF($G88="","",'受験申込書(団体)'!$K$33)</f>
        <v/>
      </c>
      <c r="AX88" s="170" t="str">
        <f>IF($G88="","",'受験申込書(団体)'!$K$24)</f>
        <v/>
      </c>
      <c r="AY88" s="169" t="str">
        <f>IF($G88="","",'受験申込書(団体)'!$E$24)</f>
        <v/>
      </c>
      <c r="AZ88" s="169" t="str">
        <f>IF($G88="","",'受験申込書(団体)'!$E$22&amp;" "&amp;'受験申込書(団体)'!$E$23)</f>
        <v/>
      </c>
      <c r="BA88" s="160" t="str">
        <f>IF($G88="","",受験者名簿!AL94)</f>
        <v/>
      </c>
      <c r="BB88" s="169" t="str">
        <f>""</f>
        <v/>
      </c>
      <c r="BC88" s="169" t="str">
        <f t="shared" si="6"/>
        <v/>
      </c>
      <c r="BD88" s="169" t="str">
        <f t="shared" si="7"/>
        <v/>
      </c>
      <c r="BE88" s="169" t="str">
        <f>""</f>
        <v/>
      </c>
      <c r="BF88" s="169" t="str">
        <f>""</f>
        <v/>
      </c>
      <c r="BG88" s="169" t="str">
        <f t="shared" si="8"/>
        <v/>
      </c>
      <c r="BH88" s="169" t="str">
        <f t="shared" si="9"/>
        <v/>
      </c>
    </row>
    <row r="89" spans="1:60" x14ac:dyDescent="0.2">
      <c r="A89" s="169" t="str">
        <f>IF(受験者名簿!C95="","",受験者名簿!A95)</f>
        <v/>
      </c>
      <c r="B89" s="170" t="str">
        <f>IF(受験者名簿!Z95="","",受験者名簿!Z95)</f>
        <v/>
      </c>
      <c r="C89" s="170" t="str">
        <f t="shared" si="5"/>
        <v/>
      </c>
      <c r="D89" s="170" t="str">
        <f>IF(受験者名簿!AB95="","",受験者名簿!AB95)</f>
        <v/>
      </c>
      <c r="E89" s="170" t="str">
        <f>""</f>
        <v/>
      </c>
      <c r="F89" s="170" t="str">
        <f>IF(受験者名簿!J95="","",TEXT(SUBSTITUTE(受験者名簿!J95,".","/"),"yyyy/mm/dd"))</f>
        <v/>
      </c>
      <c r="G89" s="170" t="str">
        <f>IF(受験者名簿!C95="","",TRIM(受験者名簿!C95))</f>
        <v/>
      </c>
      <c r="H89" s="170" t="str">
        <f>IF(受験者名簿!D95="","",TRIM(受験者名簿!D95))</f>
        <v/>
      </c>
      <c r="I89" s="170" t="str">
        <f>IF(受験者名簿!E95="","",DBCS(TRIM(PHONETIC(受験者名簿!E95))))</f>
        <v/>
      </c>
      <c r="J89" s="170" t="str">
        <f>IF(受験者名簿!F95="","",DBCS(TRIM(PHONETIC(受験者名簿!F95))))</f>
        <v/>
      </c>
      <c r="K89" s="170" t="str">
        <f>IF(受験者名簿!G95="","",TRIM(PROPER(受験者名簿!G95)))</f>
        <v/>
      </c>
      <c r="L89" s="170" t="str">
        <f>IF(受験者名簿!H95="","",TRIM(PROPER(受験者名簿!H95)))</f>
        <v/>
      </c>
      <c r="M89" s="170" t="str">
        <f>IF(受験者名簿!M95="","",受験者名簿!M95)</f>
        <v/>
      </c>
      <c r="N89" s="170" t="str">
        <f>IF(受験者名簿!L95="","",受験者名簿!L95)</f>
        <v/>
      </c>
      <c r="O89" s="170" t="str">
        <f>IF(受験者名簿!N95="","",受験者名簿!N95)</f>
        <v/>
      </c>
      <c r="P89" s="170" t="str">
        <f>IF(受験者名簿!O95="","",受験者名簿!O95)</f>
        <v/>
      </c>
      <c r="Q89" s="170" t="str">
        <f>IF(受験者名簿!P95="","",受験者名簿!P95)</f>
        <v/>
      </c>
      <c r="R89" s="170" t="str">
        <f>IF(受験者名簿!Q95="","",受験者名簿!Q95)</f>
        <v/>
      </c>
      <c r="S89" s="170" t="str">
        <f>IF(受験者名簿!R95="","",受験者名簿!R95)</f>
        <v/>
      </c>
      <c r="T89" s="170" t="str">
        <f>IF(受験者名簿!S95="","",受験者名簿!S95)</f>
        <v/>
      </c>
      <c r="U89" s="170" t="str">
        <f>IF(受験者名簿!T95="","",受験者名簿!T95)</f>
        <v/>
      </c>
      <c r="V89" s="170" t="str">
        <f>IF(受験者名簿!U95="","",受験者名簿!U95)</f>
        <v/>
      </c>
      <c r="W89" s="170" t="str">
        <f>IF(受験者名簿!V95="","",受験者名簿!V95)</f>
        <v/>
      </c>
      <c r="X89" s="170" t="str">
        <f>IF(受験者名簿!W95="","",受験者名簿!W95)</f>
        <v/>
      </c>
      <c r="Y89" s="170" t="str">
        <f>""</f>
        <v/>
      </c>
      <c r="Z89" s="170" t="str">
        <f>""</f>
        <v/>
      </c>
      <c r="AA89" s="170" t="str">
        <f>""</f>
        <v/>
      </c>
      <c r="AB89" s="170" t="str">
        <f>""</f>
        <v/>
      </c>
      <c r="AC89" s="170" t="str">
        <f>IF(受験者名簿!I95="","",受験者名簿!I95)</f>
        <v/>
      </c>
      <c r="AD89" s="170" t="str">
        <f>""</f>
        <v/>
      </c>
      <c r="AE89" s="170" t="str">
        <f>""</f>
        <v/>
      </c>
      <c r="AF89" s="170" t="str">
        <f>IF(受験者名簿!AC95="","",受験者名簿!AC95)</f>
        <v/>
      </c>
      <c r="AG89" s="170" t="str">
        <f>""</f>
        <v/>
      </c>
      <c r="AH89" s="171" t="str">
        <f>IF(受験者名簿!AA95="","",受験者名簿!AA95)</f>
        <v/>
      </c>
      <c r="AI89" s="170" t="str">
        <f>IF(受験者名簿!AD95="","",受験者名簿!AD95)</f>
        <v/>
      </c>
      <c r="AJ89" s="170" t="str">
        <f>IF(受験者名簿!AE95="","",受験者名簿!AE95)</f>
        <v/>
      </c>
      <c r="AK89" s="170" t="str">
        <f>IF(G89="","",受験者名簿!AJ95)&amp;""</f>
        <v/>
      </c>
      <c r="AL89" s="170" t="str">
        <f>IF($G89="","",'受験申込書(団体)'!$K$22)</f>
        <v/>
      </c>
      <c r="AM89" s="170" t="str">
        <f>IF($G89="","",'受験申込書(団体)'!$K$23)</f>
        <v/>
      </c>
      <c r="AN89" s="170" t="str">
        <f>IF($G89="","",'受験申込書(団体)'!$K$25)</f>
        <v/>
      </c>
      <c r="AO89" s="170" t="str">
        <f>IF($G89="","",'受験申込書(団体)'!$L$25)</f>
        <v/>
      </c>
      <c r="AP89" s="170" t="str">
        <f>IF($G89="","",'受験申込書(団体)'!$K$26)</f>
        <v/>
      </c>
      <c r="AQ89" s="170" t="str">
        <f>IF($G89="","",'受験申込書(団体)'!$K$27)</f>
        <v/>
      </c>
      <c r="AR89" s="170" t="str">
        <f>IF($G89="","",'受験申込書(団体)'!$K$28)</f>
        <v/>
      </c>
      <c r="AS89" s="170" t="str">
        <f>IF($G89="","",'受験申込書(団体)'!$K$29)</f>
        <v/>
      </c>
      <c r="AT89" s="170" t="str">
        <f>IF($G89="","",'受験申込書(団体)'!$K$30)</f>
        <v/>
      </c>
      <c r="AU89" s="170" t="str">
        <f>IF($G89="","",'受験申込書(団体)'!$K$31)</f>
        <v/>
      </c>
      <c r="AV89" s="170" t="str">
        <f>IF($G89="","",'受験申込書(団体)'!$K$32)</f>
        <v/>
      </c>
      <c r="AW89" s="170" t="str">
        <f>IF($G89="","",'受験申込書(団体)'!$K$33)</f>
        <v/>
      </c>
      <c r="AX89" s="170" t="str">
        <f>IF($G89="","",'受験申込書(団体)'!$K$24)</f>
        <v/>
      </c>
      <c r="AY89" s="169" t="str">
        <f>IF($G89="","",'受験申込書(団体)'!$E$24)</f>
        <v/>
      </c>
      <c r="AZ89" s="169" t="str">
        <f>IF($G89="","",'受験申込書(団体)'!$E$22&amp;" "&amp;'受験申込書(団体)'!$E$23)</f>
        <v/>
      </c>
      <c r="BA89" s="160" t="str">
        <f>IF($G89="","",受験者名簿!AL95)</f>
        <v/>
      </c>
      <c r="BB89" s="169" t="str">
        <f>""</f>
        <v/>
      </c>
      <c r="BC89" s="169" t="str">
        <f t="shared" si="6"/>
        <v/>
      </c>
      <c r="BD89" s="169" t="str">
        <f t="shared" si="7"/>
        <v/>
      </c>
      <c r="BE89" s="169" t="str">
        <f>""</f>
        <v/>
      </c>
      <c r="BF89" s="169" t="str">
        <f>""</f>
        <v/>
      </c>
      <c r="BG89" s="169" t="str">
        <f t="shared" si="8"/>
        <v/>
      </c>
      <c r="BH89" s="169" t="str">
        <f t="shared" si="9"/>
        <v/>
      </c>
    </row>
    <row r="90" spans="1:60" x14ac:dyDescent="0.2">
      <c r="A90" s="169" t="str">
        <f>IF(受験者名簿!C96="","",受験者名簿!A96)</f>
        <v/>
      </c>
      <c r="B90" s="170" t="str">
        <f>IF(受験者名簿!Z96="","",受験者名簿!Z96)</f>
        <v/>
      </c>
      <c r="C90" s="170" t="str">
        <f t="shared" si="5"/>
        <v/>
      </c>
      <c r="D90" s="170" t="str">
        <f>IF(受験者名簿!AB96="","",受験者名簿!AB96)</f>
        <v/>
      </c>
      <c r="E90" s="170" t="str">
        <f>""</f>
        <v/>
      </c>
      <c r="F90" s="170" t="str">
        <f>IF(受験者名簿!J96="","",TEXT(SUBSTITUTE(受験者名簿!J96,".","/"),"yyyy/mm/dd"))</f>
        <v/>
      </c>
      <c r="G90" s="170" t="str">
        <f>IF(受験者名簿!C96="","",TRIM(受験者名簿!C96))</f>
        <v/>
      </c>
      <c r="H90" s="170" t="str">
        <f>IF(受験者名簿!D96="","",TRIM(受験者名簿!D96))</f>
        <v/>
      </c>
      <c r="I90" s="170" t="str">
        <f>IF(受験者名簿!E96="","",DBCS(TRIM(PHONETIC(受験者名簿!E96))))</f>
        <v/>
      </c>
      <c r="J90" s="170" t="str">
        <f>IF(受験者名簿!F96="","",DBCS(TRIM(PHONETIC(受験者名簿!F96))))</f>
        <v/>
      </c>
      <c r="K90" s="170" t="str">
        <f>IF(受験者名簿!G96="","",TRIM(PROPER(受験者名簿!G96)))</f>
        <v/>
      </c>
      <c r="L90" s="170" t="str">
        <f>IF(受験者名簿!H96="","",TRIM(PROPER(受験者名簿!H96)))</f>
        <v/>
      </c>
      <c r="M90" s="170" t="str">
        <f>IF(受験者名簿!M96="","",受験者名簿!M96)</f>
        <v/>
      </c>
      <c r="N90" s="170" t="str">
        <f>IF(受験者名簿!L96="","",受験者名簿!L96)</f>
        <v/>
      </c>
      <c r="O90" s="170" t="str">
        <f>IF(受験者名簿!N96="","",受験者名簿!N96)</f>
        <v/>
      </c>
      <c r="P90" s="170" t="str">
        <f>IF(受験者名簿!O96="","",受験者名簿!O96)</f>
        <v/>
      </c>
      <c r="Q90" s="170" t="str">
        <f>IF(受験者名簿!P96="","",受験者名簿!P96)</f>
        <v/>
      </c>
      <c r="R90" s="170" t="str">
        <f>IF(受験者名簿!Q96="","",受験者名簿!Q96)</f>
        <v/>
      </c>
      <c r="S90" s="170" t="str">
        <f>IF(受験者名簿!R96="","",受験者名簿!R96)</f>
        <v/>
      </c>
      <c r="T90" s="170" t="str">
        <f>IF(受験者名簿!S96="","",受験者名簿!S96)</f>
        <v/>
      </c>
      <c r="U90" s="170" t="str">
        <f>IF(受験者名簿!T96="","",受験者名簿!T96)</f>
        <v/>
      </c>
      <c r="V90" s="170" t="str">
        <f>IF(受験者名簿!U96="","",受験者名簿!U96)</f>
        <v/>
      </c>
      <c r="W90" s="170" t="str">
        <f>IF(受験者名簿!V96="","",受験者名簿!V96)</f>
        <v/>
      </c>
      <c r="X90" s="170" t="str">
        <f>IF(受験者名簿!W96="","",受験者名簿!W96)</f>
        <v/>
      </c>
      <c r="Y90" s="170" t="str">
        <f>""</f>
        <v/>
      </c>
      <c r="Z90" s="170" t="str">
        <f>""</f>
        <v/>
      </c>
      <c r="AA90" s="170" t="str">
        <f>""</f>
        <v/>
      </c>
      <c r="AB90" s="170" t="str">
        <f>""</f>
        <v/>
      </c>
      <c r="AC90" s="170" t="str">
        <f>IF(受験者名簿!I96="","",受験者名簿!I96)</f>
        <v/>
      </c>
      <c r="AD90" s="170" t="str">
        <f>""</f>
        <v/>
      </c>
      <c r="AE90" s="170" t="str">
        <f>""</f>
        <v/>
      </c>
      <c r="AF90" s="170" t="str">
        <f>IF(受験者名簿!AC96="","",受験者名簿!AC96)</f>
        <v/>
      </c>
      <c r="AG90" s="170" t="str">
        <f>""</f>
        <v/>
      </c>
      <c r="AH90" s="171" t="str">
        <f>IF(受験者名簿!AA96="","",受験者名簿!AA96)</f>
        <v/>
      </c>
      <c r="AI90" s="170" t="str">
        <f>IF(受験者名簿!AD96="","",受験者名簿!AD96)</f>
        <v/>
      </c>
      <c r="AJ90" s="170" t="str">
        <f>IF(受験者名簿!AE96="","",受験者名簿!AE96)</f>
        <v/>
      </c>
      <c r="AK90" s="170" t="str">
        <f>IF(G90="","",受験者名簿!AJ96)&amp;""</f>
        <v/>
      </c>
      <c r="AL90" s="170" t="str">
        <f>IF($G90="","",'受験申込書(団体)'!$K$22)</f>
        <v/>
      </c>
      <c r="AM90" s="170" t="str">
        <f>IF($G90="","",'受験申込書(団体)'!$K$23)</f>
        <v/>
      </c>
      <c r="AN90" s="170" t="str">
        <f>IF($G90="","",'受験申込書(団体)'!$K$25)</f>
        <v/>
      </c>
      <c r="AO90" s="170" t="str">
        <f>IF($G90="","",'受験申込書(団体)'!$L$25)</f>
        <v/>
      </c>
      <c r="AP90" s="170" t="str">
        <f>IF($G90="","",'受験申込書(団体)'!$K$26)</f>
        <v/>
      </c>
      <c r="AQ90" s="170" t="str">
        <f>IF($G90="","",'受験申込書(団体)'!$K$27)</f>
        <v/>
      </c>
      <c r="AR90" s="170" t="str">
        <f>IF($G90="","",'受験申込書(団体)'!$K$28)</f>
        <v/>
      </c>
      <c r="AS90" s="170" t="str">
        <f>IF($G90="","",'受験申込書(団体)'!$K$29)</f>
        <v/>
      </c>
      <c r="AT90" s="170" t="str">
        <f>IF($G90="","",'受験申込書(団体)'!$K$30)</f>
        <v/>
      </c>
      <c r="AU90" s="170" t="str">
        <f>IF($G90="","",'受験申込書(団体)'!$K$31)</f>
        <v/>
      </c>
      <c r="AV90" s="170" t="str">
        <f>IF($G90="","",'受験申込書(団体)'!$K$32)</f>
        <v/>
      </c>
      <c r="AW90" s="170" t="str">
        <f>IF($G90="","",'受験申込書(団体)'!$K$33)</f>
        <v/>
      </c>
      <c r="AX90" s="170" t="str">
        <f>IF($G90="","",'受験申込書(団体)'!$K$24)</f>
        <v/>
      </c>
      <c r="AY90" s="169" t="str">
        <f>IF($G90="","",'受験申込書(団体)'!$E$24)</f>
        <v/>
      </c>
      <c r="AZ90" s="169" t="str">
        <f>IF($G90="","",'受験申込書(団体)'!$E$22&amp;" "&amp;'受験申込書(団体)'!$E$23)</f>
        <v/>
      </c>
      <c r="BA90" s="160" t="str">
        <f>IF($G90="","",受験者名簿!AL96)</f>
        <v/>
      </c>
      <c r="BB90" s="169" t="str">
        <f>""</f>
        <v/>
      </c>
      <c r="BC90" s="169" t="str">
        <f t="shared" si="6"/>
        <v/>
      </c>
      <c r="BD90" s="169" t="str">
        <f t="shared" si="7"/>
        <v/>
      </c>
      <c r="BE90" s="169" t="str">
        <f>""</f>
        <v/>
      </c>
      <c r="BF90" s="169" t="str">
        <f>""</f>
        <v/>
      </c>
      <c r="BG90" s="169" t="str">
        <f t="shared" si="8"/>
        <v/>
      </c>
      <c r="BH90" s="169" t="str">
        <f t="shared" si="9"/>
        <v/>
      </c>
    </row>
    <row r="91" spans="1:60" x14ac:dyDescent="0.2">
      <c r="A91" s="169" t="str">
        <f>IF(受験者名簿!C97="","",受験者名簿!A97)</f>
        <v/>
      </c>
      <c r="B91" s="170" t="str">
        <f>IF(受験者名簿!Z97="","",受験者名簿!Z97)</f>
        <v/>
      </c>
      <c r="C91" s="170" t="str">
        <f t="shared" si="5"/>
        <v/>
      </c>
      <c r="D91" s="170" t="str">
        <f>IF(受験者名簿!AB97="","",受験者名簿!AB97)</f>
        <v/>
      </c>
      <c r="E91" s="170" t="str">
        <f>""</f>
        <v/>
      </c>
      <c r="F91" s="170" t="str">
        <f>IF(受験者名簿!J97="","",TEXT(SUBSTITUTE(受験者名簿!J97,".","/"),"yyyy/mm/dd"))</f>
        <v/>
      </c>
      <c r="G91" s="170" t="str">
        <f>IF(受験者名簿!C97="","",TRIM(受験者名簿!C97))</f>
        <v/>
      </c>
      <c r="H91" s="170" t="str">
        <f>IF(受験者名簿!D97="","",TRIM(受験者名簿!D97))</f>
        <v/>
      </c>
      <c r="I91" s="170" t="str">
        <f>IF(受験者名簿!E97="","",DBCS(TRIM(PHONETIC(受験者名簿!E97))))</f>
        <v/>
      </c>
      <c r="J91" s="170" t="str">
        <f>IF(受験者名簿!F97="","",DBCS(TRIM(PHONETIC(受験者名簿!F97))))</f>
        <v/>
      </c>
      <c r="K91" s="170" t="str">
        <f>IF(受験者名簿!G97="","",TRIM(PROPER(受験者名簿!G97)))</f>
        <v/>
      </c>
      <c r="L91" s="170" t="str">
        <f>IF(受験者名簿!H97="","",TRIM(PROPER(受験者名簿!H97)))</f>
        <v/>
      </c>
      <c r="M91" s="170" t="str">
        <f>IF(受験者名簿!M97="","",受験者名簿!M97)</f>
        <v/>
      </c>
      <c r="N91" s="170" t="str">
        <f>IF(受験者名簿!L97="","",受験者名簿!L97)</f>
        <v/>
      </c>
      <c r="O91" s="170" t="str">
        <f>IF(受験者名簿!N97="","",受験者名簿!N97)</f>
        <v/>
      </c>
      <c r="P91" s="170" t="str">
        <f>IF(受験者名簿!O97="","",受験者名簿!O97)</f>
        <v/>
      </c>
      <c r="Q91" s="170" t="str">
        <f>IF(受験者名簿!P97="","",受験者名簿!P97)</f>
        <v/>
      </c>
      <c r="R91" s="170" t="str">
        <f>IF(受験者名簿!Q97="","",受験者名簿!Q97)</f>
        <v/>
      </c>
      <c r="S91" s="170" t="str">
        <f>IF(受験者名簿!R97="","",受験者名簿!R97)</f>
        <v/>
      </c>
      <c r="T91" s="170" t="str">
        <f>IF(受験者名簿!S97="","",受験者名簿!S97)</f>
        <v/>
      </c>
      <c r="U91" s="170" t="str">
        <f>IF(受験者名簿!T97="","",受験者名簿!T97)</f>
        <v/>
      </c>
      <c r="V91" s="170" t="str">
        <f>IF(受験者名簿!U97="","",受験者名簿!U97)</f>
        <v/>
      </c>
      <c r="W91" s="170" t="str">
        <f>IF(受験者名簿!V97="","",受験者名簿!V97)</f>
        <v/>
      </c>
      <c r="X91" s="170" t="str">
        <f>IF(受験者名簿!W97="","",受験者名簿!W97)</f>
        <v/>
      </c>
      <c r="Y91" s="170" t="str">
        <f>""</f>
        <v/>
      </c>
      <c r="Z91" s="170" t="str">
        <f>""</f>
        <v/>
      </c>
      <c r="AA91" s="170" t="str">
        <f>""</f>
        <v/>
      </c>
      <c r="AB91" s="170" t="str">
        <f>""</f>
        <v/>
      </c>
      <c r="AC91" s="170" t="str">
        <f>IF(受験者名簿!I97="","",受験者名簿!I97)</f>
        <v/>
      </c>
      <c r="AD91" s="170" t="str">
        <f>""</f>
        <v/>
      </c>
      <c r="AE91" s="170" t="str">
        <f>""</f>
        <v/>
      </c>
      <c r="AF91" s="170" t="str">
        <f>IF(受験者名簿!AC97="","",受験者名簿!AC97)</f>
        <v/>
      </c>
      <c r="AG91" s="170" t="str">
        <f>""</f>
        <v/>
      </c>
      <c r="AH91" s="171" t="str">
        <f>IF(受験者名簿!AA97="","",受験者名簿!AA97)</f>
        <v/>
      </c>
      <c r="AI91" s="170" t="str">
        <f>IF(受験者名簿!AD97="","",受験者名簿!AD97)</f>
        <v/>
      </c>
      <c r="AJ91" s="170" t="str">
        <f>IF(受験者名簿!AE97="","",受験者名簿!AE97)</f>
        <v/>
      </c>
      <c r="AK91" s="170" t="str">
        <f>IF(G91="","",受験者名簿!AJ97)&amp;""</f>
        <v/>
      </c>
      <c r="AL91" s="170" t="str">
        <f>IF($G91="","",'受験申込書(団体)'!$K$22)</f>
        <v/>
      </c>
      <c r="AM91" s="170" t="str">
        <f>IF($G91="","",'受験申込書(団体)'!$K$23)</f>
        <v/>
      </c>
      <c r="AN91" s="170" t="str">
        <f>IF($G91="","",'受験申込書(団体)'!$K$25)</f>
        <v/>
      </c>
      <c r="AO91" s="170" t="str">
        <f>IF($G91="","",'受験申込書(団体)'!$L$25)</f>
        <v/>
      </c>
      <c r="AP91" s="170" t="str">
        <f>IF($G91="","",'受験申込書(団体)'!$K$26)</f>
        <v/>
      </c>
      <c r="AQ91" s="170" t="str">
        <f>IF($G91="","",'受験申込書(団体)'!$K$27)</f>
        <v/>
      </c>
      <c r="AR91" s="170" t="str">
        <f>IF($G91="","",'受験申込書(団体)'!$K$28)</f>
        <v/>
      </c>
      <c r="AS91" s="170" t="str">
        <f>IF($G91="","",'受験申込書(団体)'!$K$29)</f>
        <v/>
      </c>
      <c r="AT91" s="170" t="str">
        <f>IF($G91="","",'受験申込書(団体)'!$K$30)</f>
        <v/>
      </c>
      <c r="AU91" s="170" t="str">
        <f>IF($G91="","",'受験申込書(団体)'!$K$31)</f>
        <v/>
      </c>
      <c r="AV91" s="170" t="str">
        <f>IF($G91="","",'受験申込書(団体)'!$K$32)</f>
        <v/>
      </c>
      <c r="AW91" s="170" t="str">
        <f>IF($G91="","",'受験申込書(団体)'!$K$33)</f>
        <v/>
      </c>
      <c r="AX91" s="170" t="str">
        <f>IF($G91="","",'受験申込書(団体)'!$K$24)</f>
        <v/>
      </c>
      <c r="AY91" s="169" t="str">
        <f>IF($G91="","",'受験申込書(団体)'!$E$24)</f>
        <v/>
      </c>
      <c r="AZ91" s="169" t="str">
        <f>IF($G91="","",'受験申込書(団体)'!$E$22&amp;" "&amp;'受験申込書(団体)'!$E$23)</f>
        <v/>
      </c>
      <c r="BA91" s="160" t="str">
        <f>IF($G91="","",受験者名簿!AL97)</f>
        <v/>
      </c>
      <c r="BB91" s="169" t="str">
        <f>""</f>
        <v/>
      </c>
      <c r="BC91" s="169" t="str">
        <f t="shared" si="6"/>
        <v/>
      </c>
      <c r="BD91" s="169" t="str">
        <f t="shared" si="7"/>
        <v/>
      </c>
      <c r="BE91" s="169" t="str">
        <f>""</f>
        <v/>
      </c>
      <c r="BF91" s="169" t="str">
        <f>""</f>
        <v/>
      </c>
      <c r="BG91" s="169" t="str">
        <f t="shared" si="8"/>
        <v/>
      </c>
      <c r="BH91" s="169" t="str">
        <f t="shared" si="9"/>
        <v/>
      </c>
    </row>
    <row r="92" spans="1:60" x14ac:dyDescent="0.2">
      <c r="A92" s="169" t="str">
        <f>IF(受験者名簿!C98="","",受験者名簿!A98)</f>
        <v/>
      </c>
      <c r="B92" s="170" t="str">
        <f>IF(受験者名簿!Z98="","",受験者名簿!Z98)</f>
        <v/>
      </c>
      <c r="C92" s="170" t="str">
        <f t="shared" si="5"/>
        <v/>
      </c>
      <c r="D92" s="170" t="str">
        <f>IF(受験者名簿!AB98="","",受験者名簿!AB98)</f>
        <v/>
      </c>
      <c r="E92" s="170" t="str">
        <f>""</f>
        <v/>
      </c>
      <c r="F92" s="170" t="str">
        <f>IF(受験者名簿!J98="","",TEXT(SUBSTITUTE(受験者名簿!J98,".","/"),"yyyy/mm/dd"))</f>
        <v/>
      </c>
      <c r="G92" s="170" t="str">
        <f>IF(受験者名簿!C98="","",TRIM(受験者名簿!C98))</f>
        <v/>
      </c>
      <c r="H92" s="170" t="str">
        <f>IF(受験者名簿!D98="","",TRIM(受験者名簿!D98))</f>
        <v/>
      </c>
      <c r="I92" s="170" t="str">
        <f>IF(受験者名簿!E98="","",DBCS(TRIM(PHONETIC(受験者名簿!E98))))</f>
        <v/>
      </c>
      <c r="J92" s="170" t="str">
        <f>IF(受験者名簿!F98="","",DBCS(TRIM(PHONETIC(受験者名簿!F98))))</f>
        <v/>
      </c>
      <c r="K92" s="170" t="str">
        <f>IF(受験者名簿!G98="","",TRIM(PROPER(受験者名簿!G98)))</f>
        <v/>
      </c>
      <c r="L92" s="170" t="str">
        <f>IF(受験者名簿!H98="","",TRIM(PROPER(受験者名簿!H98)))</f>
        <v/>
      </c>
      <c r="M92" s="170" t="str">
        <f>IF(受験者名簿!M98="","",受験者名簿!M98)</f>
        <v/>
      </c>
      <c r="N92" s="170" t="str">
        <f>IF(受験者名簿!L98="","",受験者名簿!L98)</f>
        <v/>
      </c>
      <c r="O92" s="170" t="str">
        <f>IF(受験者名簿!N98="","",受験者名簿!N98)</f>
        <v/>
      </c>
      <c r="P92" s="170" t="str">
        <f>IF(受験者名簿!O98="","",受験者名簿!O98)</f>
        <v/>
      </c>
      <c r="Q92" s="170" t="str">
        <f>IF(受験者名簿!P98="","",受験者名簿!P98)</f>
        <v/>
      </c>
      <c r="R92" s="170" t="str">
        <f>IF(受験者名簿!Q98="","",受験者名簿!Q98)</f>
        <v/>
      </c>
      <c r="S92" s="170" t="str">
        <f>IF(受験者名簿!R98="","",受験者名簿!R98)</f>
        <v/>
      </c>
      <c r="T92" s="170" t="str">
        <f>IF(受験者名簿!S98="","",受験者名簿!S98)</f>
        <v/>
      </c>
      <c r="U92" s="170" t="str">
        <f>IF(受験者名簿!T98="","",受験者名簿!T98)</f>
        <v/>
      </c>
      <c r="V92" s="170" t="str">
        <f>IF(受験者名簿!U98="","",受験者名簿!U98)</f>
        <v/>
      </c>
      <c r="W92" s="170" t="str">
        <f>IF(受験者名簿!V98="","",受験者名簿!V98)</f>
        <v/>
      </c>
      <c r="X92" s="170" t="str">
        <f>IF(受験者名簿!W98="","",受験者名簿!W98)</f>
        <v/>
      </c>
      <c r="Y92" s="170" t="str">
        <f>""</f>
        <v/>
      </c>
      <c r="Z92" s="170" t="str">
        <f>""</f>
        <v/>
      </c>
      <c r="AA92" s="170" t="str">
        <f>""</f>
        <v/>
      </c>
      <c r="AB92" s="170" t="str">
        <f>""</f>
        <v/>
      </c>
      <c r="AC92" s="170" t="str">
        <f>IF(受験者名簿!I98="","",受験者名簿!I98)</f>
        <v/>
      </c>
      <c r="AD92" s="170" t="str">
        <f>""</f>
        <v/>
      </c>
      <c r="AE92" s="170" t="str">
        <f>""</f>
        <v/>
      </c>
      <c r="AF92" s="170" t="str">
        <f>IF(受験者名簿!AC98="","",受験者名簿!AC98)</f>
        <v/>
      </c>
      <c r="AG92" s="170" t="str">
        <f>""</f>
        <v/>
      </c>
      <c r="AH92" s="171" t="str">
        <f>IF(受験者名簿!AA98="","",受験者名簿!AA98)</f>
        <v/>
      </c>
      <c r="AI92" s="170" t="str">
        <f>IF(受験者名簿!AD98="","",受験者名簿!AD98)</f>
        <v/>
      </c>
      <c r="AJ92" s="170" t="str">
        <f>IF(受験者名簿!AE98="","",受験者名簿!AE98)</f>
        <v/>
      </c>
      <c r="AK92" s="170" t="str">
        <f>IF(G92="","",受験者名簿!AJ98)&amp;""</f>
        <v/>
      </c>
      <c r="AL92" s="170" t="str">
        <f>IF($G92="","",'受験申込書(団体)'!$K$22)</f>
        <v/>
      </c>
      <c r="AM92" s="170" t="str">
        <f>IF($G92="","",'受験申込書(団体)'!$K$23)</f>
        <v/>
      </c>
      <c r="AN92" s="170" t="str">
        <f>IF($G92="","",'受験申込書(団体)'!$K$25)</f>
        <v/>
      </c>
      <c r="AO92" s="170" t="str">
        <f>IF($G92="","",'受験申込書(団体)'!$L$25)</f>
        <v/>
      </c>
      <c r="AP92" s="170" t="str">
        <f>IF($G92="","",'受験申込書(団体)'!$K$26)</f>
        <v/>
      </c>
      <c r="AQ92" s="170" t="str">
        <f>IF($G92="","",'受験申込書(団体)'!$K$27)</f>
        <v/>
      </c>
      <c r="AR92" s="170" t="str">
        <f>IF($G92="","",'受験申込書(団体)'!$K$28)</f>
        <v/>
      </c>
      <c r="AS92" s="170" t="str">
        <f>IF($G92="","",'受験申込書(団体)'!$K$29)</f>
        <v/>
      </c>
      <c r="AT92" s="170" t="str">
        <f>IF($G92="","",'受験申込書(団体)'!$K$30)</f>
        <v/>
      </c>
      <c r="AU92" s="170" t="str">
        <f>IF($G92="","",'受験申込書(団体)'!$K$31)</f>
        <v/>
      </c>
      <c r="AV92" s="170" t="str">
        <f>IF($G92="","",'受験申込書(団体)'!$K$32)</f>
        <v/>
      </c>
      <c r="AW92" s="170" t="str">
        <f>IF($G92="","",'受験申込書(団体)'!$K$33)</f>
        <v/>
      </c>
      <c r="AX92" s="170" t="str">
        <f>IF($G92="","",'受験申込書(団体)'!$K$24)</f>
        <v/>
      </c>
      <c r="AY92" s="169" t="str">
        <f>IF($G92="","",'受験申込書(団体)'!$E$24)</f>
        <v/>
      </c>
      <c r="AZ92" s="169" t="str">
        <f>IF($G92="","",'受験申込書(団体)'!$E$22&amp;" "&amp;'受験申込書(団体)'!$E$23)</f>
        <v/>
      </c>
      <c r="BA92" s="160" t="str">
        <f>IF($G92="","",受験者名簿!AL98)</f>
        <v/>
      </c>
      <c r="BB92" s="169" t="str">
        <f>""</f>
        <v/>
      </c>
      <c r="BC92" s="169" t="str">
        <f t="shared" si="6"/>
        <v/>
      </c>
      <c r="BD92" s="169" t="str">
        <f t="shared" si="7"/>
        <v/>
      </c>
      <c r="BE92" s="169" t="str">
        <f>""</f>
        <v/>
      </c>
      <c r="BF92" s="169" t="str">
        <f>""</f>
        <v/>
      </c>
      <c r="BG92" s="169" t="str">
        <f t="shared" si="8"/>
        <v/>
      </c>
      <c r="BH92" s="169" t="str">
        <f t="shared" si="9"/>
        <v/>
      </c>
    </row>
    <row r="93" spans="1:60" x14ac:dyDescent="0.2">
      <c r="A93" s="169" t="str">
        <f>IF(受験者名簿!C99="","",受験者名簿!A99)</f>
        <v/>
      </c>
      <c r="B93" s="170" t="str">
        <f>IF(受験者名簿!Z99="","",受験者名簿!Z99)</f>
        <v/>
      </c>
      <c r="C93" s="170" t="str">
        <f t="shared" si="5"/>
        <v/>
      </c>
      <c r="D93" s="170" t="str">
        <f>IF(受験者名簿!AB99="","",受験者名簿!AB99)</f>
        <v/>
      </c>
      <c r="E93" s="170" t="str">
        <f>""</f>
        <v/>
      </c>
      <c r="F93" s="170" t="str">
        <f>IF(受験者名簿!J99="","",TEXT(SUBSTITUTE(受験者名簿!J99,".","/"),"yyyy/mm/dd"))</f>
        <v/>
      </c>
      <c r="G93" s="170" t="str">
        <f>IF(受験者名簿!C99="","",TRIM(受験者名簿!C99))</f>
        <v/>
      </c>
      <c r="H93" s="170" t="str">
        <f>IF(受験者名簿!D99="","",TRIM(受験者名簿!D99))</f>
        <v/>
      </c>
      <c r="I93" s="170" t="str">
        <f>IF(受験者名簿!E99="","",DBCS(TRIM(PHONETIC(受験者名簿!E99))))</f>
        <v/>
      </c>
      <c r="J93" s="170" t="str">
        <f>IF(受験者名簿!F99="","",DBCS(TRIM(PHONETIC(受験者名簿!F99))))</f>
        <v/>
      </c>
      <c r="K93" s="170" t="str">
        <f>IF(受験者名簿!G99="","",TRIM(PROPER(受験者名簿!G99)))</f>
        <v/>
      </c>
      <c r="L93" s="170" t="str">
        <f>IF(受験者名簿!H99="","",TRIM(PROPER(受験者名簿!H99)))</f>
        <v/>
      </c>
      <c r="M93" s="170" t="str">
        <f>IF(受験者名簿!M99="","",受験者名簿!M99)</f>
        <v/>
      </c>
      <c r="N93" s="170" t="str">
        <f>IF(受験者名簿!L99="","",受験者名簿!L99)</f>
        <v/>
      </c>
      <c r="O93" s="170" t="str">
        <f>IF(受験者名簿!N99="","",受験者名簿!N99)</f>
        <v/>
      </c>
      <c r="P93" s="170" t="str">
        <f>IF(受験者名簿!O99="","",受験者名簿!O99)</f>
        <v/>
      </c>
      <c r="Q93" s="170" t="str">
        <f>IF(受験者名簿!P99="","",受験者名簿!P99)</f>
        <v/>
      </c>
      <c r="R93" s="170" t="str">
        <f>IF(受験者名簿!Q99="","",受験者名簿!Q99)</f>
        <v/>
      </c>
      <c r="S93" s="170" t="str">
        <f>IF(受験者名簿!R99="","",受験者名簿!R99)</f>
        <v/>
      </c>
      <c r="T93" s="170" t="str">
        <f>IF(受験者名簿!S99="","",受験者名簿!S99)</f>
        <v/>
      </c>
      <c r="U93" s="170" t="str">
        <f>IF(受験者名簿!T99="","",受験者名簿!T99)</f>
        <v/>
      </c>
      <c r="V93" s="170" t="str">
        <f>IF(受験者名簿!U99="","",受験者名簿!U99)</f>
        <v/>
      </c>
      <c r="W93" s="170" t="str">
        <f>IF(受験者名簿!V99="","",受験者名簿!V99)</f>
        <v/>
      </c>
      <c r="X93" s="170" t="str">
        <f>IF(受験者名簿!W99="","",受験者名簿!W99)</f>
        <v/>
      </c>
      <c r="Y93" s="170" t="str">
        <f>""</f>
        <v/>
      </c>
      <c r="Z93" s="170" t="str">
        <f>""</f>
        <v/>
      </c>
      <c r="AA93" s="170" t="str">
        <f>""</f>
        <v/>
      </c>
      <c r="AB93" s="170" t="str">
        <f>""</f>
        <v/>
      </c>
      <c r="AC93" s="170" t="str">
        <f>IF(受験者名簿!I99="","",受験者名簿!I99)</f>
        <v/>
      </c>
      <c r="AD93" s="170" t="str">
        <f>""</f>
        <v/>
      </c>
      <c r="AE93" s="170" t="str">
        <f>""</f>
        <v/>
      </c>
      <c r="AF93" s="170" t="str">
        <f>IF(受験者名簿!AC99="","",受験者名簿!AC99)</f>
        <v/>
      </c>
      <c r="AG93" s="170" t="str">
        <f>""</f>
        <v/>
      </c>
      <c r="AH93" s="171" t="str">
        <f>IF(受験者名簿!AA99="","",受験者名簿!AA99)</f>
        <v/>
      </c>
      <c r="AI93" s="170" t="str">
        <f>IF(受験者名簿!AD99="","",受験者名簿!AD99)</f>
        <v/>
      </c>
      <c r="AJ93" s="170" t="str">
        <f>IF(受験者名簿!AE99="","",受験者名簿!AE99)</f>
        <v/>
      </c>
      <c r="AK93" s="170" t="str">
        <f>IF(G93="","",受験者名簿!AJ99)&amp;""</f>
        <v/>
      </c>
      <c r="AL93" s="170" t="str">
        <f>IF($G93="","",'受験申込書(団体)'!$K$22)</f>
        <v/>
      </c>
      <c r="AM93" s="170" t="str">
        <f>IF($G93="","",'受験申込書(団体)'!$K$23)</f>
        <v/>
      </c>
      <c r="AN93" s="170" t="str">
        <f>IF($G93="","",'受験申込書(団体)'!$K$25)</f>
        <v/>
      </c>
      <c r="AO93" s="170" t="str">
        <f>IF($G93="","",'受験申込書(団体)'!$L$25)</f>
        <v/>
      </c>
      <c r="AP93" s="170" t="str">
        <f>IF($G93="","",'受験申込書(団体)'!$K$26)</f>
        <v/>
      </c>
      <c r="AQ93" s="170" t="str">
        <f>IF($G93="","",'受験申込書(団体)'!$K$27)</f>
        <v/>
      </c>
      <c r="AR93" s="170" t="str">
        <f>IF($G93="","",'受験申込書(団体)'!$K$28)</f>
        <v/>
      </c>
      <c r="AS93" s="170" t="str">
        <f>IF($G93="","",'受験申込書(団体)'!$K$29)</f>
        <v/>
      </c>
      <c r="AT93" s="170" t="str">
        <f>IF($G93="","",'受験申込書(団体)'!$K$30)</f>
        <v/>
      </c>
      <c r="AU93" s="170" t="str">
        <f>IF($G93="","",'受験申込書(団体)'!$K$31)</f>
        <v/>
      </c>
      <c r="AV93" s="170" t="str">
        <f>IF($G93="","",'受験申込書(団体)'!$K$32)</f>
        <v/>
      </c>
      <c r="AW93" s="170" t="str">
        <f>IF($G93="","",'受験申込書(団体)'!$K$33)</f>
        <v/>
      </c>
      <c r="AX93" s="170" t="str">
        <f>IF($G93="","",'受験申込書(団体)'!$K$24)</f>
        <v/>
      </c>
      <c r="AY93" s="169" t="str">
        <f>IF($G93="","",'受験申込書(団体)'!$E$24)</f>
        <v/>
      </c>
      <c r="AZ93" s="169" t="str">
        <f>IF($G93="","",'受験申込書(団体)'!$E$22&amp;" "&amp;'受験申込書(団体)'!$E$23)</f>
        <v/>
      </c>
      <c r="BA93" s="160" t="str">
        <f>IF($G93="","",受験者名簿!AL99)</f>
        <v/>
      </c>
      <c r="BB93" s="169" t="str">
        <f>""</f>
        <v/>
      </c>
      <c r="BC93" s="169" t="str">
        <f t="shared" si="6"/>
        <v/>
      </c>
      <c r="BD93" s="169" t="str">
        <f t="shared" si="7"/>
        <v/>
      </c>
      <c r="BE93" s="169" t="str">
        <f>""</f>
        <v/>
      </c>
      <c r="BF93" s="169" t="str">
        <f>""</f>
        <v/>
      </c>
      <c r="BG93" s="169" t="str">
        <f t="shared" si="8"/>
        <v/>
      </c>
      <c r="BH93" s="169" t="str">
        <f t="shared" si="9"/>
        <v/>
      </c>
    </row>
    <row r="94" spans="1:60" x14ac:dyDescent="0.2">
      <c r="A94" s="169" t="str">
        <f>IF(受験者名簿!C100="","",受験者名簿!A100)</f>
        <v/>
      </c>
      <c r="B94" s="170" t="str">
        <f>IF(受験者名簿!Z100="","",受験者名簿!Z100)</f>
        <v/>
      </c>
      <c r="C94" s="170" t="str">
        <f t="shared" si="5"/>
        <v/>
      </c>
      <c r="D94" s="170" t="str">
        <f>IF(受験者名簿!AB100="","",受験者名簿!AB100)</f>
        <v/>
      </c>
      <c r="E94" s="170" t="str">
        <f>""</f>
        <v/>
      </c>
      <c r="F94" s="170" t="str">
        <f>IF(受験者名簿!J100="","",TEXT(SUBSTITUTE(受験者名簿!J100,".","/"),"yyyy/mm/dd"))</f>
        <v/>
      </c>
      <c r="G94" s="170" t="str">
        <f>IF(受験者名簿!C100="","",TRIM(受験者名簿!C100))</f>
        <v/>
      </c>
      <c r="H94" s="170" t="str">
        <f>IF(受験者名簿!D100="","",TRIM(受験者名簿!D100))</f>
        <v/>
      </c>
      <c r="I94" s="170" t="str">
        <f>IF(受験者名簿!E100="","",DBCS(TRIM(PHONETIC(受験者名簿!E100))))</f>
        <v/>
      </c>
      <c r="J94" s="170" t="str">
        <f>IF(受験者名簿!F100="","",DBCS(TRIM(PHONETIC(受験者名簿!F100))))</f>
        <v/>
      </c>
      <c r="K94" s="170" t="str">
        <f>IF(受験者名簿!G100="","",TRIM(PROPER(受験者名簿!G100)))</f>
        <v/>
      </c>
      <c r="L94" s="170" t="str">
        <f>IF(受験者名簿!H100="","",TRIM(PROPER(受験者名簿!H100)))</f>
        <v/>
      </c>
      <c r="M94" s="170" t="str">
        <f>IF(受験者名簿!M100="","",受験者名簿!M100)</f>
        <v/>
      </c>
      <c r="N94" s="170" t="str">
        <f>IF(受験者名簿!L100="","",受験者名簿!L100)</f>
        <v/>
      </c>
      <c r="O94" s="170" t="str">
        <f>IF(受験者名簿!N100="","",受験者名簿!N100)</f>
        <v/>
      </c>
      <c r="P94" s="170" t="str">
        <f>IF(受験者名簿!O100="","",受験者名簿!O100)</f>
        <v/>
      </c>
      <c r="Q94" s="170" t="str">
        <f>IF(受験者名簿!P100="","",受験者名簿!P100)</f>
        <v/>
      </c>
      <c r="R94" s="170" t="str">
        <f>IF(受験者名簿!Q100="","",受験者名簿!Q100)</f>
        <v/>
      </c>
      <c r="S94" s="170" t="str">
        <f>IF(受験者名簿!R100="","",受験者名簿!R100)</f>
        <v/>
      </c>
      <c r="T94" s="170" t="str">
        <f>IF(受験者名簿!S100="","",受験者名簿!S100)</f>
        <v/>
      </c>
      <c r="U94" s="170" t="str">
        <f>IF(受験者名簿!T100="","",受験者名簿!T100)</f>
        <v/>
      </c>
      <c r="V94" s="170" t="str">
        <f>IF(受験者名簿!U100="","",受験者名簿!U100)</f>
        <v/>
      </c>
      <c r="W94" s="170" t="str">
        <f>IF(受験者名簿!V100="","",受験者名簿!V100)</f>
        <v/>
      </c>
      <c r="X94" s="170" t="str">
        <f>IF(受験者名簿!W100="","",受験者名簿!W100)</f>
        <v/>
      </c>
      <c r="Y94" s="170" t="str">
        <f>""</f>
        <v/>
      </c>
      <c r="Z94" s="170" t="str">
        <f>""</f>
        <v/>
      </c>
      <c r="AA94" s="170" t="str">
        <f>""</f>
        <v/>
      </c>
      <c r="AB94" s="170" t="str">
        <f>""</f>
        <v/>
      </c>
      <c r="AC94" s="170" t="str">
        <f>IF(受験者名簿!I100="","",受験者名簿!I100)</f>
        <v/>
      </c>
      <c r="AD94" s="170" t="str">
        <f>""</f>
        <v/>
      </c>
      <c r="AE94" s="170" t="str">
        <f>""</f>
        <v/>
      </c>
      <c r="AF94" s="170" t="str">
        <f>IF(受験者名簿!AC100="","",受験者名簿!AC100)</f>
        <v/>
      </c>
      <c r="AG94" s="170" t="str">
        <f>""</f>
        <v/>
      </c>
      <c r="AH94" s="171" t="str">
        <f>IF(受験者名簿!AA100="","",受験者名簿!AA100)</f>
        <v/>
      </c>
      <c r="AI94" s="170" t="str">
        <f>IF(受験者名簿!AD100="","",受験者名簿!AD100)</f>
        <v/>
      </c>
      <c r="AJ94" s="170" t="str">
        <f>IF(受験者名簿!AE100="","",受験者名簿!AE100)</f>
        <v/>
      </c>
      <c r="AK94" s="170" t="str">
        <f>IF(G94="","",受験者名簿!AJ100)&amp;""</f>
        <v/>
      </c>
      <c r="AL94" s="170" t="str">
        <f>IF($G94="","",'受験申込書(団体)'!$K$22)</f>
        <v/>
      </c>
      <c r="AM94" s="170" t="str">
        <f>IF($G94="","",'受験申込書(団体)'!$K$23)</f>
        <v/>
      </c>
      <c r="AN94" s="170" t="str">
        <f>IF($G94="","",'受験申込書(団体)'!$K$25)</f>
        <v/>
      </c>
      <c r="AO94" s="170" t="str">
        <f>IF($G94="","",'受験申込書(団体)'!$L$25)</f>
        <v/>
      </c>
      <c r="AP94" s="170" t="str">
        <f>IF($G94="","",'受験申込書(団体)'!$K$26)</f>
        <v/>
      </c>
      <c r="AQ94" s="170" t="str">
        <f>IF($G94="","",'受験申込書(団体)'!$K$27)</f>
        <v/>
      </c>
      <c r="AR94" s="170" t="str">
        <f>IF($G94="","",'受験申込書(団体)'!$K$28)</f>
        <v/>
      </c>
      <c r="AS94" s="170" t="str">
        <f>IF($G94="","",'受験申込書(団体)'!$K$29)</f>
        <v/>
      </c>
      <c r="AT94" s="170" t="str">
        <f>IF($G94="","",'受験申込書(団体)'!$K$30)</f>
        <v/>
      </c>
      <c r="AU94" s="170" t="str">
        <f>IF($G94="","",'受験申込書(団体)'!$K$31)</f>
        <v/>
      </c>
      <c r="AV94" s="170" t="str">
        <f>IF($G94="","",'受験申込書(団体)'!$K$32)</f>
        <v/>
      </c>
      <c r="AW94" s="170" t="str">
        <f>IF($G94="","",'受験申込書(団体)'!$K$33)</f>
        <v/>
      </c>
      <c r="AX94" s="170" t="str">
        <f>IF($G94="","",'受験申込書(団体)'!$K$24)</f>
        <v/>
      </c>
      <c r="AY94" s="169" t="str">
        <f>IF($G94="","",'受験申込書(団体)'!$E$24)</f>
        <v/>
      </c>
      <c r="AZ94" s="169" t="str">
        <f>IF($G94="","",'受験申込書(団体)'!$E$22&amp;" "&amp;'受験申込書(団体)'!$E$23)</f>
        <v/>
      </c>
      <c r="BA94" s="160" t="str">
        <f>IF($G94="","",受験者名簿!AL100)</f>
        <v/>
      </c>
      <c r="BB94" s="169" t="str">
        <f>""</f>
        <v/>
      </c>
      <c r="BC94" s="169" t="str">
        <f t="shared" si="6"/>
        <v/>
      </c>
      <c r="BD94" s="169" t="str">
        <f t="shared" si="7"/>
        <v/>
      </c>
      <c r="BE94" s="169" t="str">
        <f>""</f>
        <v/>
      </c>
      <c r="BF94" s="169" t="str">
        <f>""</f>
        <v/>
      </c>
      <c r="BG94" s="169" t="str">
        <f t="shared" si="8"/>
        <v/>
      </c>
      <c r="BH94" s="169" t="str">
        <f t="shared" si="9"/>
        <v/>
      </c>
    </row>
    <row r="95" spans="1:60" x14ac:dyDescent="0.2">
      <c r="A95" s="169" t="str">
        <f>IF(受験者名簿!C101="","",受験者名簿!A101)</f>
        <v/>
      </c>
      <c r="B95" s="170" t="str">
        <f>IF(受験者名簿!Z101="","",受験者名簿!Z101)</f>
        <v/>
      </c>
      <c r="C95" s="170" t="str">
        <f t="shared" si="5"/>
        <v/>
      </c>
      <c r="D95" s="170" t="str">
        <f>IF(受験者名簿!AB101="","",受験者名簿!AB101)</f>
        <v/>
      </c>
      <c r="E95" s="170" t="str">
        <f>""</f>
        <v/>
      </c>
      <c r="F95" s="170" t="str">
        <f>IF(受験者名簿!J101="","",TEXT(SUBSTITUTE(受験者名簿!J101,".","/"),"yyyy/mm/dd"))</f>
        <v/>
      </c>
      <c r="G95" s="170" t="str">
        <f>IF(受験者名簿!C101="","",TRIM(受験者名簿!C101))</f>
        <v/>
      </c>
      <c r="H95" s="170" t="str">
        <f>IF(受験者名簿!D101="","",TRIM(受験者名簿!D101))</f>
        <v/>
      </c>
      <c r="I95" s="170" t="str">
        <f>IF(受験者名簿!E101="","",DBCS(TRIM(PHONETIC(受験者名簿!E101))))</f>
        <v/>
      </c>
      <c r="J95" s="170" t="str">
        <f>IF(受験者名簿!F101="","",DBCS(TRIM(PHONETIC(受験者名簿!F101))))</f>
        <v/>
      </c>
      <c r="K95" s="170" t="str">
        <f>IF(受験者名簿!G101="","",TRIM(PROPER(受験者名簿!G101)))</f>
        <v/>
      </c>
      <c r="L95" s="170" t="str">
        <f>IF(受験者名簿!H101="","",TRIM(PROPER(受験者名簿!H101)))</f>
        <v/>
      </c>
      <c r="M95" s="170" t="str">
        <f>IF(受験者名簿!M101="","",受験者名簿!M101)</f>
        <v/>
      </c>
      <c r="N95" s="170" t="str">
        <f>IF(受験者名簿!L101="","",受験者名簿!L101)</f>
        <v/>
      </c>
      <c r="O95" s="170" t="str">
        <f>IF(受験者名簿!N101="","",受験者名簿!N101)</f>
        <v/>
      </c>
      <c r="P95" s="170" t="str">
        <f>IF(受験者名簿!O101="","",受験者名簿!O101)</f>
        <v/>
      </c>
      <c r="Q95" s="170" t="str">
        <f>IF(受験者名簿!P101="","",受験者名簿!P101)</f>
        <v/>
      </c>
      <c r="R95" s="170" t="str">
        <f>IF(受験者名簿!Q101="","",受験者名簿!Q101)</f>
        <v/>
      </c>
      <c r="S95" s="170" t="str">
        <f>IF(受験者名簿!R101="","",受験者名簿!R101)</f>
        <v/>
      </c>
      <c r="T95" s="170" t="str">
        <f>IF(受験者名簿!S101="","",受験者名簿!S101)</f>
        <v/>
      </c>
      <c r="U95" s="170" t="str">
        <f>IF(受験者名簿!T101="","",受験者名簿!T101)</f>
        <v/>
      </c>
      <c r="V95" s="170" t="str">
        <f>IF(受験者名簿!U101="","",受験者名簿!U101)</f>
        <v/>
      </c>
      <c r="W95" s="170" t="str">
        <f>IF(受験者名簿!V101="","",受験者名簿!V101)</f>
        <v/>
      </c>
      <c r="X95" s="170" t="str">
        <f>IF(受験者名簿!W101="","",受験者名簿!W101)</f>
        <v/>
      </c>
      <c r="Y95" s="170" t="str">
        <f>""</f>
        <v/>
      </c>
      <c r="Z95" s="170" t="str">
        <f>""</f>
        <v/>
      </c>
      <c r="AA95" s="170" t="str">
        <f>""</f>
        <v/>
      </c>
      <c r="AB95" s="170" t="str">
        <f>""</f>
        <v/>
      </c>
      <c r="AC95" s="170" t="str">
        <f>IF(受験者名簿!I101="","",受験者名簿!I101)</f>
        <v/>
      </c>
      <c r="AD95" s="170" t="str">
        <f>""</f>
        <v/>
      </c>
      <c r="AE95" s="170" t="str">
        <f>""</f>
        <v/>
      </c>
      <c r="AF95" s="170" t="str">
        <f>IF(受験者名簿!AC101="","",受験者名簿!AC101)</f>
        <v/>
      </c>
      <c r="AG95" s="170" t="str">
        <f>""</f>
        <v/>
      </c>
      <c r="AH95" s="171" t="str">
        <f>IF(受験者名簿!AA101="","",受験者名簿!AA101)</f>
        <v/>
      </c>
      <c r="AI95" s="170" t="str">
        <f>IF(受験者名簿!AD101="","",受験者名簿!AD101)</f>
        <v/>
      </c>
      <c r="AJ95" s="170" t="str">
        <f>IF(受験者名簿!AE101="","",受験者名簿!AE101)</f>
        <v/>
      </c>
      <c r="AK95" s="170" t="str">
        <f>IF(G95="","",受験者名簿!AJ101)&amp;""</f>
        <v/>
      </c>
      <c r="AL95" s="170" t="str">
        <f>IF($G95="","",'受験申込書(団体)'!$K$22)</f>
        <v/>
      </c>
      <c r="AM95" s="170" t="str">
        <f>IF($G95="","",'受験申込書(団体)'!$K$23)</f>
        <v/>
      </c>
      <c r="AN95" s="170" t="str">
        <f>IF($G95="","",'受験申込書(団体)'!$K$25)</f>
        <v/>
      </c>
      <c r="AO95" s="170" t="str">
        <f>IF($G95="","",'受験申込書(団体)'!$L$25)</f>
        <v/>
      </c>
      <c r="AP95" s="170" t="str">
        <f>IF($G95="","",'受験申込書(団体)'!$K$26)</f>
        <v/>
      </c>
      <c r="AQ95" s="170" t="str">
        <f>IF($G95="","",'受験申込書(団体)'!$K$27)</f>
        <v/>
      </c>
      <c r="AR95" s="170" t="str">
        <f>IF($G95="","",'受験申込書(団体)'!$K$28)</f>
        <v/>
      </c>
      <c r="AS95" s="170" t="str">
        <f>IF($G95="","",'受験申込書(団体)'!$K$29)</f>
        <v/>
      </c>
      <c r="AT95" s="170" t="str">
        <f>IF($G95="","",'受験申込書(団体)'!$K$30)</f>
        <v/>
      </c>
      <c r="AU95" s="170" t="str">
        <f>IF($G95="","",'受験申込書(団体)'!$K$31)</f>
        <v/>
      </c>
      <c r="AV95" s="170" t="str">
        <f>IF($G95="","",'受験申込書(団体)'!$K$32)</f>
        <v/>
      </c>
      <c r="AW95" s="170" t="str">
        <f>IF($G95="","",'受験申込書(団体)'!$K$33)</f>
        <v/>
      </c>
      <c r="AX95" s="170" t="str">
        <f>IF($G95="","",'受験申込書(団体)'!$K$24)</f>
        <v/>
      </c>
      <c r="AY95" s="169" t="str">
        <f>IF($G95="","",'受験申込書(団体)'!$E$24)</f>
        <v/>
      </c>
      <c r="AZ95" s="169" t="str">
        <f>IF($G95="","",'受験申込書(団体)'!$E$22&amp;" "&amp;'受験申込書(団体)'!$E$23)</f>
        <v/>
      </c>
      <c r="BA95" s="160" t="str">
        <f>IF($G95="","",受験者名簿!AL101)</f>
        <v/>
      </c>
      <c r="BB95" s="169" t="str">
        <f>""</f>
        <v/>
      </c>
      <c r="BC95" s="169" t="str">
        <f t="shared" si="6"/>
        <v/>
      </c>
      <c r="BD95" s="169" t="str">
        <f t="shared" si="7"/>
        <v/>
      </c>
      <c r="BE95" s="169" t="str">
        <f>""</f>
        <v/>
      </c>
      <c r="BF95" s="169" t="str">
        <f>""</f>
        <v/>
      </c>
      <c r="BG95" s="169" t="str">
        <f t="shared" si="8"/>
        <v/>
      </c>
      <c r="BH95" s="169" t="str">
        <f t="shared" si="9"/>
        <v/>
      </c>
    </row>
    <row r="96" spans="1:60" x14ac:dyDescent="0.2">
      <c r="A96" s="169" t="str">
        <f>IF(受験者名簿!C102="","",受験者名簿!A102)</f>
        <v/>
      </c>
      <c r="B96" s="170" t="str">
        <f>IF(受験者名簿!Z102="","",受験者名簿!Z102)</f>
        <v/>
      </c>
      <c r="C96" s="170" t="str">
        <f t="shared" si="5"/>
        <v/>
      </c>
      <c r="D96" s="170" t="str">
        <f>IF(受験者名簿!AB102="","",受験者名簿!AB102)</f>
        <v/>
      </c>
      <c r="E96" s="170" t="str">
        <f>""</f>
        <v/>
      </c>
      <c r="F96" s="170" t="str">
        <f>IF(受験者名簿!J102="","",TEXT(SUBSTITUTE(受験者名簿!J102,".","/"),"yyyy/mm/dd"))</f>
        <v/>
      </c>
      <c r="G96" s="170" t="str">
        <f>IF(受験者名簿!C102="","",TRIM(受験者名簿!C102))</f>
        <v/>
      </c>
      <c r="H96" s="170" t="str">
        <f>IF(受験者名簿!D102="","",TRIM(受験者名簿!D102))</f>
        <v/>
      </c>
      <c r="I96" s="170" t="str">
        <f>IF(受験者名簿!E102="","",DBCS(TRIM(PHONETIC(受験者名簿!E102))))</f>
        <v/>
      </c>
      <c r="J96" s="170" t="str">
        <f>IF(受験者名簿!F102="","",DBCS(TRIM(PHONETIC(受験者名簿!F102))))</f>
        <v/>
      </c>
      <c r="K96" s="170" t="str">
        <f>IF(受験者名簿!G102="","",TRIM(PROPER(受験者名簿!G102)))</f>
        <v/>
      </c>
      <c r="L96" s="170" t="str">
        <f>IF(受験者名簿!H102="","",TRIM(PROPER(受験者名簿!H102)))</f>
        <v/>
      </c>
      <c r="M96" s="170" t="str">
        <f>IF(受験者名簿!M102="","",受験者名簿!M102)</f>
        <v/>
      </c>
      <c r="N96" s="170" t="str">
        <f>IF(受験者名簿!L102="","",受験者名簿!L102)</f>
        <v/>
      </c>
      <c r="O96" s="170" t="str">
        <f>IF(受験者名簿!N102="","",受験者名簿!N102)</f>
        <v/>
      </c>
      <c r="P96" s="170" t="str">
        <f>IF(受験者名簿!O102="","",受験者名簿!O102)</f>
        <v/>
      </c>
      <c r="Q96" s="170" t="str">
        <f>IF(受験者名簿!P102="","",受験者名簿!P102)</f>
        <v/>
      </c>
      <c r="R96" s="170" t="str">
        <f>IF(受験者名簿!Q102="","",受験者名簿!Q102)</f>
        <v/>
      </c>
      <c r="S96" s="170" t="str">
        <f>IF(受験者名簿!R102="","",受験者名簿!R102)</f>
        <v/>
      </c>
      <c r="T96" s="170" t="str">
        <f>IF(受験者名簿!S102="","",受験者名簿!S102)</f>
        <v/>
      </c>
      <c r="U96" s="170" t="str">
        <f>IF(受験者名簿!T102="","",受験者名簿!T102)</f>
        <v/>
      </c>
      <c r="V96" s="170" t="str">
        <f>IF(受験者名簿!U102="","",受験者名簿!U102)</f>
        <v/>
      </c>
      <c r="W96" s="170" t="str">
        <f>IF(受験者名簿!V102="","",受験者名簿!V102)</f>
        <v/>
      </c>
      <c r="X96" s="170" t="str">
        <f>IF(受験者名簿!W102="","",受験者名簿!W102)</f>
        <v/>
      </c>
      <c r="Y96" s="170" t="str">
        <f>""</f>
        <v/>
      </c>
      <c r="Z96" s="170" t="str">
        <f>""</f>
        <v/>
      </c>
      <c r="AA96" s="170" t="str">
        <f>""</f>
        <v/>
      </c>
      <c r="AB96" s="170" t="str">
        <f>""</f>
        <v/>
      </c>
      <c r="AC96" s="170" t="str">
        <f>IF(受験者名簿!I102="","",受験者名簿!I102)</f>
        <v/>
      </c>
      <c r="AD96" s="170" t="str">
        <f>""</f>
        <v/>
      </c>
      <c r="AE96" s="170" t="str">
        <f>""</f>
        <v/>
      </c>
      <c r="AF96" s="170" t="str">
        <f>IF(受験者名簿!AC102="","",受験者名簿!AC102)</f>
        <v/>
      </c>
      <c r="AG96" s="170" t="str">
        <f>""</f>
        <v/>
      </c>
      <c r="AH96" s="171" t="str">
        <f>IF(受験者名簿!AA102="","",受験者名簿!AA102)</f>
        <v/>
      </c>
      <c r="AI96" s="170" t="str">
        <f>IF(受験者名簿!AD102="","",受験者名簿!AD102)</f>
        <v/>
      </c>
      <c r="AJ96" s="170" t="str">
        <f>IF(受験者名簿!AE102="","",受験者名簿!AE102)</f>
        <v/>
      </c>
      <c r="AK96" s="170" t="str">
        <f>IF(G96="","",受験者名簿!AJ102)&amp;""</f>
        <v/>
      </c>
      <c r="AL96" s="170" t="str">
        <f>IF($G96="","",'受験申込書(団体)'!$K$22)</f>
        <v/>
      </c>
      <c r="AM96" s="170" t="str">
        <f>IF($G96="","",'受験申込書(団体)'!$K$23)</f>
        <v/>
      </c>
      <c r="AN96" s="170" t="str">
        <f>IF($G96="","",'受験申込書(団体)'!$K$25)</f>
        <v/>
      </c>
      <c r="AO96" s="170" t="str">
        <f>IF($G96="","",'受験申込書(団体)'!$L$25)</f>
        <v/>
      </c>
      <c r="AP96" s="170" t="str">
        <f>IF($G96="","",'受験申込書(団体)'!$K$26)</f>
        <v/>
      </c>
      <c r="AQ96" s="170" t="str">
        <f>IF($G96="","",'受験申込書(団体)'!$K$27)</f>
        <v/>
      </c>
      <c r="AR96" s="170" t="str">
        <f>IF($G96="","",'受験申込書(団体)'!$K$28)</f>
        <v/>
      </c>
      <c r="AS96" s="170" t="str">
        <f>IF($G96="","",'受験申込書(団体)'!$K$29)</f>
        <v/>
      </c>
      <c r="AT96" s="170" t="str">
        <f>IF($G96="","",'受験申込書(団体)'!$K$30)</f>
        <v/>
      </c>
      <c r="AU96" s="170" t="str">
        <f>IF($G96="","",'受験申込書(団体)'!$K$31)</f>
        <v/>
      </c>
      <c r="AV96" s="170" t="str">
        <f>IF($G96="","",'受験申込書(団体)'!$K$32)</f>
        <v/>
      </c>
      <c r="AW96" s="170" t="str">
        <f>IF($G96="","",'受験申込書(団体)'!$K$33)</f>
        <v/>
      </c>
      <c r="AX96" s="170" t="str">
        <f>IF($G96="","",'受験申込書(団体)'!$K$24)</f>
        <v/>
      </c>
      <c r="AY96" s="169" t="str">
        <f>IF($G96="","",'受験申込書(団体)'!$E$24)</f>
        <v/>
      </c>
      <c r="AZ96" s="169" t="str">
        <f>IF($G96="","",'受験申込書(団体)'!$E$22&amp;" "&amp;'受験申込書(団体)'!$E$23)</f>
        <v/>
      </c>
      <c r="BA96" s="160" t="str">
        <f>IF($G96="","",受験者名簿!AL102)</f>
        <v/>
      </c>
      <c r="BB96" s="169" t="str">
        <f>""</f>
        <v/>
      </c>
      <c r="BC96" s="169" t="str">
        <f t="shared" si="6"/>
        <v/>
      </c>
      <c r="BD96" s="169" t="str">
        <f t="shared" si="7"/>
        <v/>
      </c>
      <c r="BE96" s="169" t="str">
        <f>""</f>
        <v/>
      </c>
      <c r="BF96" s="169" t="str">
        <f>""</f>
        <v/>
      </c>
      <c r="BG96" s="169" t="str">
        <f t="shared" si="8"/>
        <v/>
      </c>
      <c r="BH96" s="169" t="str">
        <f t="shared" si="9"/>
        <v/>
      </c>
    </row>
    <row r="97" spans="1:60" x14ac:dyDescent="0.2">
      <c r="A97" s="169" t="str">
        <f>IF(受験者名簿!C103="","",受験者名簿!A103)</f>
        <v/>
      </c>
      <c r="B97" s="170" t="str">
        <f>IF(受験者名簿!Z103="","",受験者名簿!Z103)</f>
        <v/>
      </c>
      <c r="C97" s="170" t="str">
        <f t="shared" si="5"/>
        <v/>
      </c>
      <c r="D97" s="170" t="str">
        <f>IF(受験者名簿!AB103="","",受験者名簿!AB103)</f>
        <v/>
      </c>
      <c r="E97" s="170" t="str">
        <f>""</f>
        <v/>
      </c>
      <c r="F97" s="170" t="str">
        <f>IF(受験者名簿!J103="","",TEXT(SUBSTITUTE(受験者名簿!J103,".","/"),"yyyy/mm/dd"))</f>
        <v/>
      </c>
      <c r="G97" s="170" t="str">
        <f>IF(受験者名簿!C103="","",TRIM(受験者名簿!C103))</f>
        <v/>
      </c>
      <c r="H97" s="170" t="str">
        <f>IF(受験者名簿!D103="","",TRIM(受験者名簿!D103))</f>
        <v/>
      </c>
      <c r="I97" s="170" t="str">
        <f>IF(受験者名簿!E103="","",DBCS(TRIM(PHONETIC(受験者名簿!E103))))</f>
        <v/>
      </c>
      <c r="J97" s="170" t="str">
        <f>IF(受験者名簿!F103="","",DBCS(TRIM(PHONETIC(受験者名簿!F103))))</f>
        <v/>
      </c>
      <c r="K97" s="170" t="str">
        <f>IF(受験者名簿!G103="","",TRIM(PROPER(受験者名簿!G103)))</f>
        <v/>
      </c>
      <c r="L97" s="170" t="str">
        <f>IF(受験者名簿!H103="","",TRIM(PROPER(受験者名簿!H103)))</f>
        <v/>
      </c>
      <c r="M97" s="170" t="str">
        <f>IF(受験者名簿!M103="","",受験者名簿!M103)</f>
        <v/>
      </c>
      <c r="N97" s="170" t="str">
        <f>IF(受験者名簿!L103="","",受験者名簿!L103)</f>
        <v/>
      </c>
      <c r="O97" s="170" t="str">
        <f>IF(受験者名簿!N103="","",受験者名簿!N103)</f>
        <v/>
      </c>
      <c r="P97" s="170" t="str">
        <f>IF(受験者名簿!O103="","",受験者名簿!O103)</f>
        <v/>
      </c>
      <c r="Q97" s="170" t="str">
        <f>IF(受験者名簿!P103="","",受験者名簿!P103)</f>
        <v/>
      </c>
      <c r="R97" s="170" t="str">
        <f>IF(受験者名簿!Q103="","",受験者名簿!Q103)</f>
        <v/>
      </c>
      <c r="S97" s="170" t="str">
        <f>IF(受験者名簿!R103="","",受験者名簿!R103)</f>
        <v/>
      </c>
      <c r="T97" s="170" t="str">
        <f>IF(受験者名簿!S103="","",受験者名簿!S103)</f>
        <v/>
      </c>
      <c r="U97" s="170" t="str">
        <f>IF(受験者名簿!T103="","",受験者名簿!T103)</f>
        <v/>
      </c>
      <c r="V97" s="170" t="str">
        <f>IF(受験者名簿!U103="","",受験者名簿!U103)</f>
        <v/>
      </c>
      <c r="W97" s="170" t="str">
        <f>IF(受験者名簿!V103="","",受験者名簿!V103)</f>
        <v/>
      </c>
      <c r="X97" s="170" t="str">
        <f>IF(受験者名簿!W103="","",受験者名簿!W103)</f>
        <v/>
      </c>
      <c r="Y97" s="170" t="str">
        <f>""</f>
        <v/>
      </c>
      <c r="Z97" s="170" t="str">
        <f>""</f>
        <v/>
      </c>
      <c r="AA97" s="170" t="str">
        <f>""</f>
        <v/>
      </c>
      <c r="AB97" s="170" t="str">
        <f>""</f>
        <v/>
      </c>
      <c r="AC97" s="170" t="str">
        <f>IF(受験者名簿!I103="","",受験者名簿!I103)</f>
        <v/>
      </c>
      <c r="AD97" s="170" t="str">
        <f>""</f>
        <v/>
      </c>
      <c r="AE97" s="170" t="str">
        <f>""</f>
        <v/>
      </c>
      <c r="AF97" s="170" t="str">
        <f>IF(受験者名簿!AC103="","",受験者名簿!AC103)</f>
        <v/>
      </c>
      <c r="AG97" s="170" t="str">
        <f>""</f>
        <v/>
      </c>
      <c r="AH97" s="171" t="str">
        <f>IF(受験者名簿!AA103="","",受験者名簿!AA103)</f>
        <v/>
      </c>
      <c r="AI97" s="170" t="str">
        <f>IF(受験者名簿!AD103="","",受験者名簿!AD103)</f>
        <v/>
      </c>
      <c r="AJ97" s="170" t="str">
        <f>IF(受験者名簿!AE103="","",受験者名簿!AE103)</f>
        <v/>
      </c>
      <c r="AK97" s="170" t="str">
        <f>IF(G97="","",受験者名簿!AJ103)&amp;""</f>
        <v/>
      </c>
      <c r="AL97" s="170" t="str">
        <f>IF($G97="","",'受験申込書(団体)'!$K$22)</f>
        <v/>
      </c>
      <c r="AM97" s="170" t="str">
        <f>IF($G97="","",'受験申込書(団体)'!$K$23)</f>
        <v/>
      </c>
      <c r="AN97" s="170" t="str">
        <f>IF($G97="","",'受験申込書(団体)'!$K$25)</f>
        <v/>
      </c>
      <c r="AO97" s="170" t="str">
        <f>IF($G97="","",'受験申込書(団体)'!$L$25)</f>
        <v/>
      </c>
      <c r="AP97" s="170" t="str">
        <f>IF($G97="","",'受験申込書(団体)'!$K$26)</f>
        <v/>
      </c>
      <c r="AQ97" s="170" t="str">
        <f>IF($G97="","",'受験申込書(団体)'!$K$27)</f>
        <v/>
      </c>
      <c r="AR97" s="170" t="str">
        <f>IF($G97="","",'受験申込書(団体)'!$K$28)</f>
        <v/>
      </c>
      <c r="AS97" s="170" t="str">
        <f>IF($G97="","",'受験申込書(団体)'!$K$29)</f>
        <v/>
      </c>
      <c r="AT97" s="170" t="str">
        <f>IF($G97="","",'受験申込書(団体)'!$K$30)</f>
        <v/>
      </c>
      <c r="AU97" s="170" t="str">
        <f>IF($G97="","",'受験申込書(団体)'!$K$31)</f>
        <v/>
      </c>
      <c r="AV97" s="170" t="str">
        <f>IF($G97="","",'受験申込書(団体)'!$K$32)</f>
        <v/>
      </c>
      <c r="AW97" s="170" t="str">
        <f>IF($G97="","",'受験申込書(団体)'!$K$33)</f>
        <v/>
      </c>
      <c r="AX97" s="170" t="str">
        <f>IF($G97="","",'受験申込書(団体)'!$K$24)</f>
        <v/>
      </c>
      <c r="AY97" s="169" t="str">
        <f>IF($G97="","",'受験申込書(団体)'!$E$24)</f>
        <v/>
      </c>
      <c r="AZ97" s="169" t="str">
        <f>IF($G97="","",'受験申込書(団体)'!$E$22&amp;" "&amp;'受験申込書(団体)'!$E$23)</f>
        <v/>
      </c>
      <c r="BA97" s="160" t="str">
        <f>IF($G97="","",受験者名簿!AL103)</f>
        <v/>
      </c>
      <c r="BB97" s="169" t="str">
        <f>""</f>
        <v/>
      </c>
      <c r="BC97" s="169" t="str">
        <f t="shared" si="6"/>
        <v/>
      </c>
      <c r="BD97" s="169" t="str">
        <f t="shared" si="7"/>
        <v/>
      </c>
      <c r="BE97" s="169" t="str">
        <f>""</f>
        <v/>
      </c>
      <c r="BF97" s="169" t="str">
        <f>""</f>
        <v/>
      </c>
      <c r="BG97" s="169" t="str">
        <f t="shared" si="8"/>
        <v/>
      </c>
      <c r="BH97" s="169" t="str">
        <f t="shared" si="9"/>
        <v/>
      </c>
    </row>
    <row r="98" spans="1:60" x14ac:dyDescent="0.2">
      <c r="A98" s="169" t="str">
        <f>IF(受験者名簿!C104="","",受験者名簿!A104)</f>
        <v/>
      </c>
      <c r="B98" s="170" t="str">
        <f>IF(受験者名簿!Z104="","",受験者名簿!Z104)</f>
        <v/>
      </c>
      <c r="C98" s="170" t="str">
        <f t="shared" si="5"/>
        <v/>
      </c>
      <c r="D98" s="170" t="str">
        <f>IF(受験者名簿!AB104="","",受験者名簿!AB104)</f>
        <v/>
      </c>
      <c r="E98" s="170" t="str">
        <f>""</f>
        <v/>
      </c>
      <c r="F98" s="170" t="str">
        <f>IF(受験者名簿!J104="","",TEXT(SUBSTITUTE(受験者名簿!J104,".","/"),"yyyy/mm/dd"))</f>
        <v/>
      </c>
      <c r="G98" s="170" t="str">
        <f>IF(受験者名簿!C104="","",TRIM(受験者名簿!C104))</f>
        <v/>
      </c>
      <c r="H98" s="170" t="str">
        <f>IF(受験者名簿!D104="","",TRIM(受験者名簿!D104))</f>
        <v/>
      </c>
      <c r="I98" s="170" t="str">
        <f>IF(受験者名簿!E104="","",DBCS(TRIM(PHONETIC(受験者名簿!E104))))</f>
        <v/>
      </c>
      <c r="J98" s="170" t="str">
        <f>IF(受験者名簿!F104="","",DBCS(TRIM(PHONETIC(受験者名簿!F104))))</f>
        <v/>
      </c>
      <c r="K98" s="170" t="str">
        <f>IF(受験者名簿!G104="","",TRIM(PROPER(受験者名簿!G104)))</f>
        <v/>
      </c>
      <c r="L98" s="170" t="str">
        <f>IF(受験者名簿!H104="","",TRIM(PROPER(受験者名簿!H104)))</f>
        <v/>
      </c>
      <c r="M98" s="170" t="str">
        <f>IF(受験者名簿!M104="","",受験者名簿!M104)</f>
        <v/>
      </c>
      <c r="N98" s="170" t="str">
        <f>IF(受験者名簿!L104="","",受験者名簿!L104)</f>
        <v/>
      </c>
      <c r="O98" s="170" t="str">
        <f>IF(受験者名簿!N104="","",受験者名簿!N104)</f>
        <v/>
      </c>
      <c r="P98" s="170" t="str">
        <f>IF(受験者名簿!O104="","",受験者名簿!O104)</f>
        <v/>
      </c>
      <c r="Q98" s="170" t="str">
        <f>IF(受験者名簿!P104="","",受験者名簿!P104)</f>
        <v/>
      </c>
      <c r="R98" s="170" t="str">
        <f>IF(受験者名簿!Q104="","",受験者名簿!Q104)</f>
        <v/>
      </c>
      <c r="S98" s="170" t="str">
        <f>IF(受験者名簿!R104="","",受験者名簿!R104)</f>
        <v/>
      </c>
      <c r="T98" s="170" t="str">
        <f>IF(受験者名簿!S104="","",受験者名簿!S104)</f>
        <v/>
      </c>
      <c r="U98" s="170" t="str">
        <f>IF(受験者名簿!T104="","",受験者名簿!T104)</f>
        <v/>
      </c>
      <c r="V98" s="170" t="str">
        <f>IF(受験者名簿!U104="","",受験者名簿!U104)</f>
        <v/>
      </c>
      <c r="W98" s="170" t="str">
        <f>IF(受験者名簿!V104="","",受験者名簿!V104)</f>
        <v/>
      </c>
      <c r="X98" s="170" t="str">
        <f>IF(受験者名簿!W104="","",受験者名簿!W104)</f>
        <v/>
      </c>
      <c r="Y98" s="170" t="str">
        <f>""</f>
        <v/>
      </c>
      <c r="Z98" s="170" t="str">
        <f>""</f>
        <v/>
      </c>
      <c r="AA98" s="170" t="str">
        <f>""</f>
        <v/>
      </c>
      <c r="AB98" s="170" t="str">
        <f>""</f>
        <v/>
      </c>
      <c r="AC98" s="170" t="str">
        <f>IF(受験者名簿!I104="","",受験者名簿!I104)</f>
        <v/>
      </c>
      <c r="AD98" s="170" t="str">
        <f>""</f>
        <v/>
      </c>
      <c r="AE98" s="170" t="str">
        <f>""</f>
        <v/>
      </c>
      <c r="AF98" s="170" t="str">
        <f>IF(受験者名簿!AC104="","",受験者名簿!AC104)</f>
        <v/>
      </c>
      <c r="AG98" s="170" t="str">
        <f>""</f>
        <v/>
      </c>
      <c r="AH98" s="171" t="str">
        <f>IF(受験者名簿!AA104="","",受験者名簿!AA104)</f>
        <v/>
      </c>
      <c r="AI98" s="170" t="str">
        <f>IF(受験者名簿!AD104="","",受験者名簿!AD104)</f>
        <v/>
      </c>
      <c r="AJ98" s="170" t="str">
        <f>IF(受験者名簿!AE104="","",受験者名簿!AE104)</f>
        <v/>
      </c>
      <c r="AK98" s="170" t="str">
        <f>IF(G98="","",受験者名簿!AJ104)&amp;""</f>
        <v/>
      </c>
      <c r="AL98" s="170" t="str">
        <f>IF($G98="","",'受験申込書(団体)'!$K$22)</f>
        <v/>
      </c>
      <c r="AM98" s="170" t="str">
        <f>IF($G98="","",'受験申込書(団体)'!$K$23)</f>
        <v/>
      </c>
      <c r="AN98" s="170" t="str">
        <f>IF($G98="","",'受験申込書(団体)'!$K$25)</f>
        <v/>
      </c>
      <c r="AO98" s="170" t="str">
        <f>IF($G98="","",'受験申込書(団体)'!$L$25)</f>
        <v/>
      </c>
      <c r="AP98" s="170" t="str">
        <f>IF($G98="","",'受験申込書(団体)'!$K$26)</f>
        <v/>
      </c>
      <c r="AQ98" s="170" t="str">
        <f>IF($G98="","",'受験申込書(団体)'!$K$27)</f>
        <v/>
      </c>
      <c r="AR98" s="170" t="str">
        <f>IF($G98="","",'受験申込書(団体)'!$K$28)</f>
        <v/>
      </c>
      <c r="AS98" s="170" t="str">
        <f>IF($G98="","",'受験申込書(団体)'!$K$29)</f>
        <v/>
      </c>
      <c r="AT98" s="170" t="str">
        <f>IF($G98="","",'受験申込書(団体)'!$K$30)</f>
        <v/>
      </c>
      <c r="AU98" s="170" t="str">
        <f>IF($G98="","",'受験申込書(団体)'!$K$31)</f>
        <v/>
      </c>
      <c r="AV98" s="170" t="str">
        <f>IF($G98="","",'受験申込書(団体)'!$K$32)</f>
        <v/>
      </c>
      <c r="AW98" s="170" t="str">
        <f>IF($G98="","",'受験申込書(団体)'!$K$33)</f>
        <v/>
      </c>
      <c r="AX98" s="170" t="str">
        <f>IF($G98="","",'受験申込書(団体)'!$K$24)</f>
        <v/>
      </c>
      <c r="AY98" s="169" t="str">
        <f>IF($G98="","",'受験申込書(団体)'!$E$24)</f>
        <v/>
      </c>
      <c r="AZ98" s="169" t="str">
        <f>IF($G98="","",'受験申込書(団体)'!$E$22&amp;" "&amp;'受験申込書(団体)'!$E$23)</f>
        <v/>
      </c>
      <c r="BA98" s="160" t="str">
        <f>IF($G98="","",受験者名簿!AL104)</f>
        <v/>
      </c>
      <c r="BB98" s="169" t="str">
        <f>""</f>
        <v/>
      </c>
      <c r="BC98" s="169" t="str">
        <f t="shared" si="6"/>
        <v/>
      </c>
      <c r="BD98" s="169" t="str">
        <f t="shared" si="7"/>
        <v/>
      </c>
      <c r="BE98" s="169" t="str">
        <f>""</f>
        <v/>
      </c>
      <c r="BF98" s="169" t="str">
        <f>""</f>
        <v/>
      </c>
      <c r="BG98" s="169" t="str">
        <f t="shared" si="8"/>
        <v/>
      </c>
      <c r="BH98" s="169" t="str">
        <f t="shared" si="9"/>
        <v/>
      </c>
    </row>
    <row r="99" spans="1:60" x14ac:dyDescent="0.2">
      <c r="A99" s="169" t="str">
        <f>IF(受験者名簿!C105="","",受験者名簿!A105)</f>
        <v/>
      </c>
      <c r="B99" s="170" t="str">
        <f>IF(受験者名簿!Z105="","",受験者名簿!Z105)</f>
        <v/>
      </c>
      <c r="C99" s="170" t="str">
        <f t="shared" si="5"/>
        <v/>
      </c>
      <c r="D99" s="170" t="str">
        <f>IF(受験者名簿!AB105="","",受験者名簿!AB105)</f>
        <v/>
      </c>
      <c r="E99" s="170" t="str">
        <f>""</f>
        <v/>
      </c>
      <c r="F99" s="170" t="str">
        <f>IF(受験者名簿!J105="","",TEXT(SUBSTITUTE(受験者名簿!J105,".","/"),"yyyy/mm/dd"))</f>
        <v/>
      </c>
      <c r="G99" s="170" t="str">
        <f>IF(受験者名簿!C105="","",TRIM(受験者名簿!C105))</f>
        <v/>
      </c>
      <c r="H99" s="170" t="str">
        <f>IF(受験者名簿!D105="","",TRIM(受験者名簿!D105))</f>
        <v/>
      </c>
      <c r="I99" s="170" t="str">
        <f>IF(受験者名簿!E105="","",DBCS(TRIM(PHONETIC(受験者名簿!E105))))</f>
        <v/>
      </c>
      <c r="J99" s="170" t="str">
        <f>IF(受験者名簿!F105="","",DBCS(TRIM(PHONETIC(受験者名簿!F105))))</f>
        <v/>
      </c>
      <c r="K99" s="170" t="str">
        <f>IF(受験者名簿!G105="","",TRIM(PROPER(受験者名簿!G105)))</f>
        <v/>
      </c>
      <c r="L99" s="170" t="str">
        <f>IF(受験者名簿!H105="","",TRIM(PROPER(受験者名簿!H105)))</f>
        <v/>
      </c>
      <c r="M99" s="170" t="str">
        <f>IF(受験者名簿!M105="","",受験者名簿!M105)</f>
        <v/>
      </c>
      <c r="N99" s="170" t="str">
        <f>IF(受験者名簿!L105="","",受験者名簿!L105)</f>
        <v/>
      </c>
      <c r="O99" s="170" t="str">
        <f>IF(受験者名簿!N105="","",受験者名簿!N105)</f>
        <v/>
      </c>
      <c r="P99" s="170" t="str">
        <f>IF(受験者名簿!O105="","",受験者名簿!O105)</f>
        <v/>
      </c>
      <c r="Q99" s="170" t="str">
        <f>IF(受験者名簿!P105="","",受験者名簿!P105)</f>
        <v/>
      </c>
      <c r="R99" s="170" t="str">
        <f>IF(受験者名簿!Q105="","",受験者名簿!Q105)</f>
        <v/>
      </c>
      <c r="S99" s="170" t="str">
        <f>IF(受験者名簿!R105="","",受験者名簿!R105)</f>
        <v/>
      </c>
      <c r="T99" s="170" t="str">
        <f>IF(受験者名簿!S105="","",受験者名簿!S105)</f>
        <v/>
      </c>
      <c r="U99" s="170" t="str">
        <f>IF(受験者名簿!T105="","",受験者名簿!T105)</f>
        <v/>
      </c>
      <c r="V99" s="170" t="str">
        <f>IF(受験者名簿!U105="","",受験者名簿!U105)</f>
        <v/>
      </c>
      <c r="W99" s="170" t="str">
        <f>IF(受験者名簿!V105="","",受験者名簿!V105)</f>
        <v/>
      </c>
      <c r="X99" s="170" t="str">
        <f>IF(受験者名簿!W105="","",受験者名簿!W105)</f>
        <v/>
      </c>
      <c r="Y99" s="170" t="str">
        <f>""</f>
        <v/>
      </c>
      <c r="Z99" s="170" t="str">
        <f>""</f>
        <v/>
      </c>
      <c r="AA99" s="170" t="str">
        <f>""</f>
        <v/>
      </c>
      <c r="AB99" s="170" t="str">
        <f>""</f>
        <v/>
      </c>
      <c r="AC99" s="170" t="str">
        <f>IF(受験者名簿!I105="","",受験者名簿!I105)</f>
        <v/>
      </c>
      <c r="AD99" s="170" t="str">
        <f>""</f>
        <v/>
      </c>
      <c r="AE99" s="170" t="str">
        <f>""</f>
        <v/>
      </c>
      <c r="AF99" s="170" t="str">
        <f>IF(受験者名簿!AC105="","",受験者名簿!AC105)</f>
        <v/>
      </c>
      <c r="AG99" s="170" t="str">
        <f>""</f>
        <v/>
      </c>
      <c r="AH99" s="171" t="str">
        <f>IF(受験者名簿!AA105="","",受験者名簿!AA105)</f>
        <v/>
      </c>
      <c r="AI99" s="170" t="str">
        <f>IF(受験者名簿!AD105="","",受験者名簿!AD105)</f>
        <v/>
      </c>
      <c r="AJ99" s="170" t="str">
        <f>IF(受験者名簿!AE105="","",受験者名簿!AE105)</f>
        <v/>
      </c>
      <c r="AK99" s="170" t="str">
        <f>IF(G99="","",受験者名簿!AJ105)&amp;""</f>
        <v/>
      </c>
      <c r="AL99" s="170" t="str">
        <f>IF($G99="","",'受験申込書(団体)'!$K$22)</f>
        <v/>
      </c>
      <c r="AM99" s="170" t="str">
        <f>IF($G99="","",'受験申込書(団体)'!$K$23)</f>
        <v/>
      </c>
      <c r="AN99" s="170" t="str">
        <f>IF($G99="","",'受験申込書(団体)'!$K$25)</f>
        <v/>
      </c>
      <c r="AO99" s="170" t="str">
        <f>IF($G99="","",'受験申込書(団体)'!$L$25)</f>
        <v/>
      </c>
      <c r="AP99" s="170" t="str">
        <f>IF($G99="","",'受験申込書(団体)'!$K$26)</f>
        <v/>
      </c>
      <c r="AQ99" s="170" t="str">
        <f>IF($G99="","",'受験申込書(団体)'!$K$27)</f>
        <v/>
      </c>
      <c r="AR99" s="170" t="str">
        <f>IF($G99="","",'受験申込書(団体)'!$K$28)</f>
        <v/>
      </c>
      <c r="AS99" s="170" t="str">
        <f>IF($G99="","",'受験申込書(団体)'!$K$29)</f>
        <v/>
      </c>
      <c r="AT99" s="170" t="str">
        <f>IF($G99="","",'受験申込書(団体)'!$K$30)</f>
        <v/>
      </c>
      <c r="AU99" s="170" t="str">
        <f>IF($G99="","",'受験申込書(団体)'!$K$31)</f>
        <v/>
      </c>
      <c r="AV99" s="170" t="str">
        <f>IF($G99="","",'受験申込書(団体)'!$K$32)</f>
        <v/>
      </c>
      <c r="AW99" s="170" t="str">
        <f>IF($G99="","",'受験申込書(団体)'!$K$33)</f>
        <v/>
      </c>
      <c r="AX99" s="170" t="str">
        <f>IF($G99="","",'受験申込書(団体)'!$K$24)</f>
        <v/>
      </c>
      <c r="AY99" s="169" t="str">
        <f>IF($G99="","",'受験申込書(団体)'!$E$24)</f>
        <v/>
      </c>
      <c r="AZ99" s="169" t="str">
        <f>IF($G99="","",'受験申込書(団体)'!$E$22&amp;" "&amp;'受験申込書(団体)'!$E$23)</f>
        <v/>
      </c>
      <c r="BA99" s="160" t="str">
        <f>IF($G99="","",受験者名簿!AL105)</f>
        <v/>
      </c>
      <c r="BB99" s="169" t="str">
        <f>""</f>
        <v/>
      </c>
      <c r="BC99" s="169" t="str">
        <f t="shared" si="6"/>
        <v/>
      </c>
      <c r="BD99" s="169" t="str">
        <f t="shared" si="7"/>
        <v/>
      </c>
      <c r="BE99" s="169" t="str">
        <f>""</f>
        <v/>
      </c>
      <c r="BF99" s="169" t="str">
        <f>""</f>
        <v/>
      </c>
      <c r="BG99" s="169" t="str">
        <f t="shared" si="8"/>
        <v/>
      </c>
      <c r="BH99" s="169" t="str">
        <f t="shared" si="9"/>
        <v/>
      </c>
    </row>
    <row r="100" spans="1:60" x14ac:dyDescent="0.2">
      <c r="A100" s="169" t="str">
        <f>IF(受験者名簿!C106="","",受験者名簿!A106)</f>
        <v/>
      </c>
      <c r="B100" s="170" t="str">
        <f>IF(受験者名簿!Z106="","",受験者名簿!Z106)</f>
        <v/>
      </c>
      <c r="C100" s="170" t="str">
        <f t="shared" si="5"/>
        <v/>
      </c>
      <c r="D100" s="170" t="str">
        <f>IF(受験者名簿!AB106="","",受験者名簿!AB106)</f>
        <v/>
      </c>
      <c r="E100" s="170" t="str">
        <f>""</f>
        <v/>
      </c>
      <c r="F100" s="170" t="str">
        <f>IF(受験者名簿!J106="","",TEXT(SUBSTITUTE(受験者名簿!J106,".","/"),"yyyy/mm/dd"))</f>
        <v/>
      </c>
      <c r="G100" s="170" t="str">
        <f>IF(受験者名簿!C106="","",TRIM(受験者名簿!C106))</f>
        <v/>
      </c>
      <c r="H100" s="170" t="str">
        <f>IF(受験者名簿!D106="","",TRIM(受験者名簿!D106))</f>
        <v/>
      </c>
      <c r="I100" s="170" t="str">
        <f>IF(受験者名簿!E106="","",DBCS(TRIM(PHONETIC(受験者名簿!E106))))</f>
        <v/>
      </c>
      <c r="J100" s="170" t="str">
        <f>IF(受験者名簿!F106="","",DBCS(TRIM(PHONETIC(受験者名簿!F106))))</f>
        <v/>
      </c>
      <c r="K100" s="170" t="str">
        <f>IF(受験者名簿!G106="","",TRIM(PROPER(受験者名簿!G106)))</f>
        <v/>
      </c>
      <c r="L100" s="170" t="str">
        <f>IF(受験者名簿!H106="","",TRIM(PROPER(受験者名簿!H106)))</f>
        <v/>
      </c>
      <c r="M100" s="170" t="str">
        <f>IF(受験者名簿!M106="","",受験者名簿!M106)</f>
        <v/>
      </c>
      <c r="N100" s="170" t="str">
        <f>IF(受験者名簿!L106="","",受験者名簿!L106)</f>
        <v/>
      </c>
      <c r="O100" s="170" t="str">
        <f>IF(受験者名簿!N106="","",受験者名簿!N106)</f>
        <v/>
      </c>
      <c r="P100" s="170" t="str">
        <f>IF(受験者名簿!O106="","",受験者名簿!O106)</f>
        <v/>
      </c>
      <c r="Q100" s="170" t="str">
        <f>IF(受験者名簿!P106="","",受験者名簿!P106)</f>
        <v/>
      </c>
      <c r="R100" s="170" t="str">
        <f>IF(受験者名簿!Q106="","",受験者名簿!Q106)</f>
        <v/>
      </c>
      <c r="S100" s="170" t="str">
        <f>IF(受験者名簿!R106="","",受験者名簿!R106)</f>
        <v/>
      </c>
      <c r="T100" s="170" t="str">
        <f>IF(受験者名簿!S106="","",受験者名簿!S106)</f>
        <v/>
      </c>
      <c r="U100" s="170" t="str">
        <f>IF(受験者名簿!T106="","",受験者名簿!T106)</f>
        <v/>
      </c>
      <c r="V100" s="170" t="str">
        <f>IF(受験者名簿!U106="","",受験者名簿!U106)</f>
        <v/>
      </c>
      <c r="W100" s="170" t="str">
        <f>IF(受験者名簿!V106="","",受験者名簿!V106)</f>
        <v/>
      </c>
      <c r="X100" s="170" t="str">
        <f>IF(受験者名簿!W106="","",受験者名簿!W106)</f>
        <v/>
      </c>
      <c r="Y100" s="170" t="str">
        <f>""</f>
        <v/>
      </c>
      <c r="Z100" s="170" t="str">
        <f>""</f>
        <v/>
      </c>
      <c r="AA100" s="170" t="str">
        <f>""</f>
        <v/>
      </c>
      <c r="AB100" s="170" t="str">
        <f>""</f>
        <v/>
      </c>
      <c r="AC100" s="170" t="str">
        <f>IF(受験者名簿!I106="","",受験者名簿!I106)</f>
        <v/>
      </c>
      <c r="AD100" s="170" t="str">
        <f>""</f>
        <v/>
      </c>
      <c r="AE100" s="170" t="str">
        <f>""</f>
        <v/>
      </c>
      <c r="AF100" s="170" t="str">
        <f>IF(受験者名簿!AC106="","",受験者名簿!AC106)</f>
        <v/>
      </c>
      <c r="AG100" s="170" t="str">
        <f>""</f>
        <v/>
      </c>
      <c r="AH100" s="171" t="str">
        <f>IF(受験者名簿!AA106="","",受験者名簿!AA106)</f>
        <v/>
      </c>
      <c r="AI100" s="170" t="str">
        <f>IF(受験者名簿!AD106="","",受験者名簿!AD106)</f>
        <v/>
      </c>
      <c r="AJ100" s="170" t="str">
        <f>IF(受験者名簿!AE106="","",受験者名簿!AE106)</f>
        <v/>
      </c>
      <c r="AK100" s="170" t="str">
        <f>IF(G100="","",受験者名簿!AJ106)&amp;""</f>
        <v/>
      </c>
      <c r="AL100" s="170" t="str">
        <f>IF($G100="","",'受験申込書(団体)'!$K$22)</f>
        <v/>
      </c>
      <c r="AM100" s="170" t="str">
        <f>IF($G100="","",'受験申込書(団体)'!$K$23)</f>
        <v/>
      </c>
      <c r="AN100" s="170" t="str">
        <f>IF($G100="","",'受験申込書(団体)'!$K$25)</f>
        <v/>
      </c>
      <c r="AO100" s="170" t="str">
        <f>IF($G100="","",'受験申込書(団体)'!$L$25)</f>
        <v/>
      </c>
      <c r="AP100" s="170" t="str">
        <f>IF($G100="","",'受験申込書(団体)'!$K$26)</f>
        <v/>
      </c>
      <c r="AQ100" s="170" t="str">
        <f>IF($G100="","",'受験申込書(団体)'!$K$27)</f>
        <v/>
      </c>
      <c r="AR100" s="170" t="str">
        <f>IF($G100="","",'受験申込書(団体)'!$K$28)</f>
        <v/>
      </c>
      <c r="AS100" s="170" t="str">
        <f>IF($G100="","",'受験申込書(団体)'!$K$29)</f>
        <v/>
      </c>
      <c r="AT100" s="170" t="str">
        <f>IF($G100="","",'受験申込書(団体)'!$K$30)</f>
        <v/>
      </c>
      <c r="AU100" s="170" t="str">
        <f>IF($G100="","",'受験申込書(団体)'!$K$31)</f>
        <v/>
      </c>
      <c r="AV100" s="170" t="str">
        <f>IF($G100="","",'受験申込書(団体)'!$K$32)</f>
        <v/>
      </c>
      <c r="AW100" s="170" t="str">
        <f>IF($G100="","",'受験申込書(団体)'!$K$33)</f>
        <v/>
      </c>
      <c r="AX100" s="170" t="str">
        <f>IF($G100="","",'受験申込書(団体)'!$K$24)</f>
        <v/>
      </c>
      <c r="AY100" s="169" t="str">
        <f>IF($G100="","",'受験申込書(団体)'!$E$24)</f>
        <v/>
      </c>
      <c r="AZ100" s="169" t="str">
        <f>IF($G100="","",'受験申込書(団体)'!$E$22&amp;" "&amp;'受験申込書(団体)'!$E$23)</f>
        <v/>
      </c>
      <c r="BA100" s="160" t="str">
        <f>IF($G100="","",受験者名簿!AL106)</f>
        <v/>
      </c>
      <c r="BB100" s="169" t="str">
        <f>""</f>
        <v/>
      </c>
      <c r="BC100" s="169" t="str">
        <f t="shared" si="6"/>
        <v/>
      </c>
      <c r="BD100" s="169" t="str">
        <f t="shared" si="7"/>
        <v/>
      </c>
      <c r="BE100" s="169" t="str">
        <f>""</f>
        <v/>
      </c>
      <c r="BF100" s="169" t="str">
        <f>""</f>
        <v/>
      </c>
      <c r="BG100" s="169" t="str">
        <f t="shared" si="8"/>
        <v/>
      </c>
      <c r="BH100" s="169" t="str">
        <f t="shared" si="9"/>
        <v/>
      </c>
    </row>
    <row r="101" spans="1:60" x14ac:dyDescent="0.2">
      <c r="A101" s="169" t="str">
        <f>IF(受験者名簿!C107="","",受験者名簿!A107)</f>
        <v/>
      </c>
      <c r="B101" s="170" t="str">
        <f>IF(受験者名簿!Z107="","",受験者名簿!Z107)</f>
        <v/>
      </c>
      <c r="C101" s="170" t="str">
        <f t="shared" si="5"/>
        <v/>
      </c>
      <c r="D101" s="170" t="str">
        <f>IF(受験者名簿!AB107="","",受験者名簿!AB107)</f>
        <v/>
      </c>
      <c r="E101" s="170" t="str">
        <f>""</f>
        <v/>
      </c>
      <c r="F101" s="170" t="str">
        <f>IF(受験者名簿!J107="","",TEXT(SUBSTITUTE(受験者名簿!J107,".","/"),"yyyy/mm/dd"))</f>
        <v/>
      </c>
      <c r="G101" s="170" t="str">
        <f>IF(受験者名簿!C107="","",TRIM(受験者名簿!C107))</f>
        <v/>
      </c>
      <c r="H101" s="170" t="str">
        <f>IF(受験者名簿!D107="","",TRIM(受験者名簿!D107))</f>
        <v/>
      </c>
      <c r="I101" s="170" t="str">
        <f>IF(受験者名簿!E107="","",DBCS(TRIM(PHONETIC(受験者名簿!E107))))</f>
        <v/>
      </c>
      <c r="J101" s="170" t="str">
        <f>IF(受験者名簿!F107="","",DBCS(TRIM(PHONETIC(受験者名簿!F107))))</f>
        <v/>
      </c>
      <c r="K101" s="170" t="str">
        <f>IF(受験者名簿!G107="","",TRIM(PROPER(受験者名簿!G107)))</f>
        <v/>
      </c>
      <c r="L101" s="170" t="str">
        <f>IF(受験者名簿!H107="","",TRIM(PROPER(受験者名簿!H107)))</f>
        <v/>
      </c>
      <c r="M101" s="170" t="str">
        <f>IF(受験者名簿!M107="","",受験者名簿!M107)</f>
        <v/>
      </c>
      <c r="N101" s="170" t="str">
        <f>IF(受験者名簿!L107="","",受験者名簿!L107)</f>
        <v/>
      </c>
      <c r="O101" s="170" t="str">
        <f>IF(受験者名簿!N107="","",受験者名簿!N107)</f>
        <v/>
      </c>
      <c r="P101" s="170" t="str">
        <f>IF(受験者名簿!O107="","",受験者名簿!O107)</f>
        <v/>
      </c>
      <c r="Q101" s="170" t="str">
        <f>IF(受験者名簿!P107="","",受験者名簿!P107)</f>
        <v/>
      </c>
      <c r="R101" s="170" t="str">
        <f>IF(受験者名簿!Q107="","",受験者名簿!Q107)</f>
        <v/>
      </c>
      <c r="S101" s="170" t="str">
        <f>IF(受験者名簿!R107="","",受験者名簿!R107)</f>
        <v/>
      </c>
      <c r="T101" s="170" t="str">
        <f>IF(受験者名簿!S107="","",受験者名簿!S107)</f>
        <v/>
      </c>
      <c r="U101" s="170" t="str">
        <f>IF(受験者名簿!T107="","",受験者名簿!T107)</f>
        <v/>
      </c>
      <c r="V101" s="170" t="str">
        <f>IF(受験者名簿!U107="","",受験者名簿!U107)</f>
        <v/>
      </c>
      <c r="W101" s="170" t="str">
        <f>IF(受験者名簿!V107="","",受験者名簿!V107)</f>
        <v/>
      </c>
      <c r="X101" s="170" t="str">
        <f>IF(受験者名簿!W107="","",受験者名簿!W107)</f>
        <v/>
      </c>
      <c r="Y101" s="170" t="str">
        <f>""</f>
        <v/>
      </c>
      <c r="Z101" s="170" t="str">
        <f>""</f>
        <v/>
      </c>
      <c r="AA101" s="170" t="str">
        <f>""</f>
        <v/>
      </c>
      <c r="AB101" s="170" t="str">
        <f>""</f>
        <v/>
      </c>
      <c r="AC101" s="170" t="str">
        <f>IF(受験者名簿!I107="","",受験者名簿!I107)</f>
        <v/>
      </c>
      <c r="AD101" s="170" t="str">
        <f>""</f>
        <v/>
      </c>
      <c r="AE101" s="170" t="str">
        <f>""</f>
        <v/>
      </c>
      <c r="AF101" s="170" t="str">
        <f>IF(受験者名簿!AC107="","",受験者名簿!AC107)</f>
        <v/>
      </c>
      <c r="AG101" s="170" t="str">
        <f>""</f>
        <v/>
      </c>
      <c r="AH101" s="171" t="str">
        <f>IF(受験者名簿!AA107="","",受験者名簿!AA107)</f>
        <v/>
      </c>
      <c r="AI101" s="170" t="str">
        <f>IF(受験者名簿!AD107="","",受験者名簿!AD107)</f>
        <v/>
      </c>
      <c r="AJ101" s="170" t="str">
        <f>IF(受験者名簿!AE107="","",受験者名簿!AE107)</f>
        <v/>
      </c>
      <c r="AK101" s="170" t="str">
        <f>IF(G101="","",受験者名簿!AJ107)&amp;""</f>
        <v/>
      </c>
      <c r="AL101" s="170" t="str">
        <f>IF($G101="","",'受験申込書(団体)'!$K$22)</f>
        <v/>
      </c>
      <c r="AM101" s="170" t="str">
        <f>IF($G101="","",'受験申込書(団体)'!$K$23)</f>
        <v/>
      </c>
      <c r="AN101" s="170" t="str">
        <f>IF($G101="","",'受験申込書(団体)'!$K$25)</f>
        <v/>
      </c>
      <c r="AO101" s="170" t="str">
        <f>IF($G101="","",'受験申込書(団体)'!$L$25)</f>
        <v/>
      </c>
      <c r="AP101" s="170" t="str">
        <f>IF($G101="","",'受験申込書(団体)'!$K$26)</f>
        <v/>
      </c>
      <c r="AQ101" s="170" t="str">
        <f>IF($G101="","",'受験申込書(団体)'!$K$27)</f>
        <v/>
      </c>
      <c r="AR101" s="170" t="str">
        <f>IF($G101="","",'受験申込書(団体)'!$K$28)</f>
        <v/>
      </c>
      <c r="AS101" s="170" t="str">
        <f>IF($G101="","",'受験申込書(団体)'!$K$29)</f>
        <v/>
      </c>
      <c r="AT101" s="170" t="str">
        <f>IF($G101="","",'受験申込書(団体)'!$K$30)</f>
        <v/>
      </c>
      <c r="AU101" s="170" t="str">
        <f>IF($G101="","",'受験申込書(団体)'!$K$31)</f>
        <v/>
      </c>
      <c r="AV101" s="170" t="str">
        <f>IF($G101="","",'受験申込書(団体)'!$K$32)</f>
        <v/>
      </c>
      <c r="AW101" s="170" t="str">
        <f>IF($G101="","",'受験申込書(団体)'!$K$33)</f>
        <v/>
      </c>
      <c r="AX101" s="170" t="str">
        <f>IF($G101="","",'受験申込書(団体)'!$K$24)</f>
        <v/>
      </c>
      <c r="AY101" s="169" t="str">
        <f>IF($G101="","",'受験申込書(団体)'!$E$24)</f>
        <v/>
      </c>
      <c r="AZ101" s="169" t="str">
        <f>IF($G101="","",'受験申込書(団体)'!$E$22&amp;" "&amp;'受験申込書(団体)'!$E$23)</f>
        <v/>
      </c>
      <c r="BA101" s="160" t="str">
        <f>IF($G101="","",受験者名簿!AL107)</f>
        <v/>
      </c>
      <c r="BB101" s="169" t="str">
        <f>""</f>
        <v/>
      </c>
      <c r="BC101" s="169" t="str">
        <f t="shared" si="6"/>
        <v/>
      </c>
      <c r="BD101" s="169" t="str">
        <f t="shared" si="7"/>
        <v/>
      </c>
      <c r="BE101" s="169" t="str">
        <f>""</f>
        <v/>
      </c>
      <c r="BF101" s="169" t="str">
        <f>""</f>
        <v/>
      </c>
      <c r="BG101" s="169" t="str">
        <f t="shared" si="8"/>
        <v/>
      </c>
      <c r="BH101" s="169" t="str">
        <f t="shared" si="9"/>
        <v/>
      </c>
    </row>
    <row r="102" spans="1:60" x14ac:dyDescent="0.2">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F102" s="1"/>
      <c r="AG102" s="1"/>
      <c r="AH102" s="2"/>
      <c r="AI102" s="1"/>
      <c r="AJ102" s="1"/>
      <c r="AK102" s="1"/>
      <c r="AL102" s="1"/>
      <c r="AM102" s="1"/>
      <c r="AN102" s="1"/>
      <c r="AO102" s="1"/>
      <c r="AP102" s="1"/>
      <c r="AU102" s="1"/>
      <c r="AV102" s="1"/>
      <c r="AW102" s="1"/>
      <c r="AX102" s="1"/>
    </row>
    <row r="103" spans="1:60" x14ac:dyDescent="0.2">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F103" s="1"/>
      <c r="AG103" s="1"/>
      <c r="AH103" s="2"/>
      <c r="AI103" s="1"/>
      <c r="AJ103" s="1"/>
      <c r="AK103" s="1"/>
      <c r="AL103" s="1"/>
      <c r="AM103" s="1"/>
      <c r="AN103" s="1"/>
      <c r="AO103" s="1"/>
      <c r="AP103" s="1"/>
      <c r="AU103" s="1"/>
      <c r="AV103" s="1"/>
      <c r="AW103" s="1"/>
      <c r="AX103" s="1"/>
    </row>
    <row r="104" spans="1:60" x14ac:dyDescent="0.2">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F104" s="1"/>
      <c r="AG104" s="1"/>
      <c r="AH104" s="2"/>
      <c r="AI104" s="1"/>
      <c r="AJ104" s="1"/>
      <c r="AK104" s="1"/>
      <c r="AL104" s="1"/>
      <c r="AM104" s="1"/>
      <c r="AN104" s="1"/>
      <c r="AO104" s="1"/>
      <c r="AP104" s="1"/>
      <c r="AU104" s="1"/>
      <c r="AV104" s="1"/>
      <c r="AW104" s="1"/>
      <c r="AX104" s="1"/>
    </row>
    <row r="105" spans="1:60" x14ac:dyDescent="0.2">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F105" s="1"/>
      <c r="AG105" s="1"/>
      <c r="AH105" s="2"/>
      <c r="AI105" s="1"/>
      <c r="AJ105" s="1"/>
      <c r="AK105" s="1"/>
      <c r="AL105" s="1"/>
      <c r="AM105" s="1"/>
      <c r="AN105" s="1"/>
      <c r="AO105" s="1"/>
      <c r="AP105" s="1"/>
      <c r="AU105" s="1"/>
      <c r="AV105" s="1"/>
      <c r="AW105" s="1"/>
      <c r="AX105" s="1"/>
    </row>
    <row r="106" spans="1:60" x14ac:dyDescent="0.2">
      <c r="AD106"/>
      <c r="AE106"/>
      <c r="AH106" s="2"/>
      <c r="AI106" s="1"/>
      <c r="AL106" s="1"/>
      <c r="AM106" s="1"/>
      <c r="AN106" s="1"/>
      <c r="AO106" s="1"/>
      <c r="AP106" s="1"/>
      <c r="AU106" s="1"/>
      <c r="AV106" s="1"/>
      <c r="AW106" s="1"/>
      <c r="AX106" s="1"/>
    </row>
    <row r="107" spans="1:60" x14ac:dyDescent="0.2">
      <c r="AD107"/>
      <c r="AE107"/>
      <c r="AH107" s="2"/>
      <c r="AI107" s="1"/>
      <c r="AL107" s="1"/>
      <c r="AM107" s="1"/>
      <c r="AN107" s="1"/>
      <c r="AO107" s="1"/>
      <c r="AP107" s="1"/>
      <c r="AU107" s="1"/>
      <c r="AV107" s="1"/>
      <c r="AW107" s="1"/>
      <c r="AX107" s="1"/>
    </row>
    <row r="108" spans="1:60" x14ac:dyDescent="0.2">
      <c r="AD108"/>
      <c r="AE108"/>
      <c r="AH108" s="2"/>
      <c r="AI108" s="1"/>
      <c r="AL108" s="1"/>
      <c r="AM108" s="1"/>
      <c r="AN108" s="1"/>
      <c r="AO108" s="1"/>
      <c r="AP108" s="1"/>
      <c r="AU108" s="1"/>
      <c r="AV108" s="1"/>
      <c r="AW108" s="1"/>
      <c r="AX108" s="1"/>
    </row>
    <row r="109" spans="1:60" x14ac:dyDescent="0.2">
      <c r="AD109"/>
      <c r="AE109"/>
      <c r="AH109" s="2"/>
      <c r="AI109" s="1"/>
      <c r="AL109" s="1"/>
      <c r="AM109" s="1"/>
      <c r="AN109" s="1"/>
      <c r="AO109" s="1"/>
      <c r="AP109" s="1"/>
      <c r="AU109" s="1"/>
      <c r="AV109" s="1"/>
      <c r="AW109" s="1"/>
      <c r="AX109" s="1"/>
    </row>
    <row r="110" spans="1:60" x14ac:dyDescent="0.2">
      <c r="AD110"/>
      <c r="AE110"/>
      <c r="AH110" s="2"/>
      <c r="AI110" s="1"/>
      <c r="AL110" s="1"/>
      <c r="AM110" s="1"/>
      <c r="AN110" s="1"/>
      <c r="AO110" s="1"/>
      <c r="AP110" s="1"/>
      <c r="AU110" s="1"/>
      <c r="AV110" s="1"/>
      <c r="AW110" s="1"/>
      <c r="AX110" s="1"/>
    </row>
  </sheetData>
  <phoneticPr fontId="2"/>
  <pageMargins left="0.25" right="0.25" top="0.75" bottom="0.75" header="0.3" footer="0.3"/>
  <pageSetup paperSize="8" scale="2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受験申込書(団体)</vt:lpstr>
      <vt:lpstr>受験者名簿</vt:lpstr>
      <vt:lpstr>同意書</vt:lpstr>
      <vt:lpstr>DB取込</vt:lpstr>
      <vt:lpstr>受験者名簿!Print_Area</vt:lpstr>
      <vt:lpstr>'受験申込書(団体)'!Print_Area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Hideki Kojima</dc:creator>
  <cp:lastModifiedBy>JC0053</cp:lastModifiedBy>
  <cp:lastPrinted>2023-06-13T05:11:10Z</cp:lastPrinted>
  <dcterms:created xsi:type="dcterms:W3CDTF">2010-01-09T03:54:05Z</dcterms:created>
  <dcterms:modified xsi:type="dcterms:W3CDTF">2023-06-14T01:28:44Z</dcterms:modified>
</cp:coreProperties>
</file>